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ssociatedbc-my.sharepoint.com/personal/ben_abc_org/Documents/Qsync/MY DOCUMENTS 2021/"/>
    </mc:Choice>
  </mc:AlternateContent>
  <xr:revisionPtr revIDLastSave="0" documentId="8_{00CBA547-59CD-4452-9180-14D6EDDB5158}" xr6:coauthVersionLast="47" xr6:coauthVersionMax="47" xr10:uidLastSave="{00000000-0000-0000-0000-000000000000}"/>
  <bookViews>
    <workbookView xWindow="16305" yWindow="-16320" windowWidth="29040" windowHeight="15720" xr2:uid="{962144BB-0056-4623-8070-EF0B3C3B79F7}"/>
  </bookViews>
  <sheets>
    <sheet name="Totals" sheetId="11" r:id="rId1"/>
    <sheet name="Alcorn" sheetId="4" r:id="rId2"/>
    <sheet name="Foust" sheetId="3" r:id="rId3"/>
    <sheet name="Gross" sheetId="2" r:id="rId4"/>
    <sheet name="Herrity" sheetId="9" r:id="rId5"/>
    <sheet name="Lusk" sheetId="5" r:id="rId6"/>
    <sheet name="McKay" sheetId="8" r:id="rId7"/>
    <sheet name="Palchik" sheetId="7" r:id="rId8"/>
    <sheet name="Smith" sheetId="10" r:id="rId9"/>
    <sheet name="Storck" sheetId="6" r:id="rId10"/>
    <sheet name="Walkinshaw" sheetId="1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" i="11" l="1"/>
  <c r="E12" i="11" s="1"/>
  <c r="F5" i="10"/>
  <c r="G5" i="10"/>
  <c r="H5" i="10"/>
  <c r="I5" i="10"/>
  <c r="J5" i="10"/>
  <c r="E3" i="6"/>
  <c r="F10" i="1"/>
  <c r="G10" i="1"/>
  <c r="H10" i="1"/>
  <c r="I10" i="1"/>
  <c r="F2" i="11"/>
  <c r="F3" i="11"/>
  <c r="F4" i="11"/>
  <c r="F5" i="11"/>
  <c r="F6" i="11"/>
  <c r="F8" i="11"/>
  <c r="F9" i="11"/>
  <c r="F10" i="11"/>
  <c r="F11" i="11"/>
  <c r="D12" i="11"/>
  <c r="E8" i="5"/>
  <c r="E6" i="2"/>
  <c r="E4" i="3"/>
  <c r="E7" i="4"/>
  <c r="E5" i="10"/>
  <c r="E9" i="7"/>
  <c r="E11" i="8"/>
  <c r="E10" i="1"/>
  <c r="F7" i="11" l="1"/>
  <c r="F12" i="11"/>
</calcChain>
</file>

<file path=xl/sharedStrings.xml><?xml version="1.0" encoding="utf-8"?>
<sst xmlns="http://schemas.openxmlformats.org/spreadsheetml/2006/main" count="221" uniqueCount="72">
  <si>
    <t>Title</t>
  </si>
  <si>
    <t>First Name</t>
  </si>
  <si>
    <t>Last Name</t>
  </si>
  <si>
    <t>Out of State</t>
  </si>
  <si>
    <t>Amount</t>
  </si>
  <si>
    <t>Donor</t>
  </si>
  <si>
    <t>Supervisor</t>
  </si>
  <si>
    <t>Walter</t>
  </si>
  <si>
    <t>Alcorn</t>
  </si>
  <si>
    <t>Vice Chairman</t>
  </si>
  <si>
    <t>Gross</t>
  </si>
  <si>
    <t>James</t>
  </si>
  <si>
    <t>Walkinshaw</t>
  </si>
  <si>
    <t>Steamfitters Local Union #602</t>
  </si>
  <si>
    <t>Intl Brotherhood of Teamsters</t>
  </si>
  <si>
    <t>Mid-Atlantic Laborers' Political Education Fund</t>
  </si>
  <si>
    <t>Intl Brotherhood of Electrical Workers</t>
  </si>
  <si>
    <t>Carpenters Legislative Program of Greater Pennsylvania</t>
  </si>
  <si>
    <t>Intl Brotherhood of Painters &amp; Allied Trades</t>
  </si>
  <si>
    <t>Baltimore Washington Construction &amp; Public Employees Laborers PAC</t>
  </si>
  <si>
    <t>Mid-Atlantic Pipe Trades Assn</t>
  </si>
  <si>
    <t>Yes</t>
  </si>
  <si>
    <t>No</t>
  </si>
  <si>
    <t>https://www.vpap.org/candidates/95879/donors_per_industry/148?start_year=all&amp;end_year=all&amp;contrib_type=all</t>
  </si>
  <si>
    <t>John</t>
  </si>
  <si>
    <t>Foust</t>
  </si>
  <si>
    <t>Penelope</t>
  </si>
  <si>
    <t>Pat</t>
  </si>
  <si>
    <t>Herrity</t>
  </si>
  <si>
    <t>Rodney</t>
  </si>
  <si>
    <t>Lusk</t>
  </si>
  <si>
    <t>Chairman</t>
  </si>
  <si>
    <t xml:space="preserve">Jeffrey </t>
  </si>
  <si>
    <t>McKay</t>
  </si>
  <si>
    <t>Dalia</t>
  </si>
  <si>
    <t>Palchik</t>
  </si>
  <si>
    <t>Kathy</t>
  </si>
  <si>
    <t>Smith</t>
  </si>
  <si>
    <t>Daniel</t>
  </si>
  <si>
    <t>Storck</t>
  </si>
  <si>
    <t>https://www.vpap.org/committees/124233/donors_per_industry/148?start_year=all&amp;end_year=all&amp;contrib_type=all</t>
  </si>
  <si>
    <t>https://www.vpap.org/candidates/57802/donors_per_industry/148?start_year=all&amp;end_year=all&amp;contrib_type=all</t>
  </si>
  <si>
    <t>https://www.vpap.org/candidates/22267/donors_per_industry/148?start_year=all&amp;end_year=all&amp;contrib_type=all</t>
  </si>
  <si>
    <t>https://www.vpap.org/committees/124519/donors_per_industry/148?start_year=all&amp;end_year=all&amp;contrib_type=all</t>
  </si>
  <si>
    <t>https://www.vpap.org/candidates/104888/donors_per_industry/148?start_year=all&amp;end_year=all&amp;contrib_type=all</t>
  </si>
  <si>
    <t>https://www.vpap.org/committees/328365/donors_per_industry/148?start_year=all&amp;end_year=all&amp;contrib_type=all</t>
  </si>
  <si>
    <t>https://www.vpap.org/committees/331048/donors_per_industry/148?start_year=all&amp;end_year=all&amp;contrib_type=all</t>
  </si>
  <si>
    <t>https://www.vpap.org/candidates/54255/donors_per_industry/148?start_year=all&amp;end_year=all&amp;contrib_type=all</t>
  </si>
  <si>
    <t>https://www.vpap.org/candidates/39486/donors_per_industry/148?start_year=all&amp;end_year=all&amp;contrib_type=all</t>
  </si>
  <si>
    <t>Plumbers and Gasfitters Union Local 5</t>
  </si>
  <si>
    <t>Intl Brotherhood of Electrical Workers - Local 26</t>
  </si>
  <si>
    <t xml:space="preserve">Carpenters Legislative Program of Greater Pennsylvania
</t>
  </si>
  <si>
    <t>International Brotherhood of Electrical Workers</t>
  </si>
  <si>
    <t>Laborers Mid-Atlantic Regional Organzing Coalition</t>
  </si>
  <si>
    <t>Mid-Atlantic Pipe Trades Association</t>
  </si>
  <si>
    <t xml:space="preserve">Laborers International Union of North America </t>
  </si>
  <si>
    <t>none</t>
  </si>
  <si>
    <t xml:space="preserve">Carpenters Legislative Program of Greater Pennsylvania </t>
  </si>
  <si>
    <t xml:space="preserve">Vice Chair </t>
  </si>
  <si>
    <t xml:space="preserve">John </t>
  </si>
  <si>
    <t xml:space="preserve">Penelope </t>
  </si>
  <si>
    <t xml:space="preserve">Chairman </t>
  </si>
  <si>
    <t>Jeffrey</t>
  </si>
  <si>
    <t xml:space="preserve">James </t>
  </si>
  <si>
    <t>% of Construction Union PAC Donations 2018-2019, out-of-state</t>
  </si>
  <si>
    <t>Source: https://www.vpap.org</t>
  </si>
  <si>
    <t>Intl Union of Painters &amp; Allied Trades</t>
  </si>
  <si>
    <t>Washington Baltimore Building &amp; Construction Trades Council</t>
  </si>
  <si>
    <t>International Brotherhood of Electrical Workers-Local 27</t>
  </si>
  <si>
    <t>All Construction Union PAC Donations 2018-2022</t>
  </si>
  <si>
    <t>Construction Union PAC Donations 2018-2022, out-of-state</t>
  </si>
  <si>
    <t>https://www.fairfaxcounty.gov/boardofsupervisors/members-and-districts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</si>
</sst>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0" applyNumberFormat="0" applyFill="0" applyBorder="0" applyAlignment="0" applyProtection="0"/>
  </cellStyleXfs>
  <cellXfs count="21">
    <xf numFmtId="0" fontId="0" fillId="0" borderId="0" xfId="0"/>
    <xf numFmtId="0" fontId="2" fillId="0" borderId="1" xfId="2"/>
    <xf numFmtId="44" fontId="0" fillId="0" borderId="0" xfId="1" applyFont="1"/>
    <xf numFmtId="44" fontId="3" fillId="0" borderId="2" xfId="1" applyFont="1" applyBorder="1"/>
    <xf numFmtId="0" fontId="4" fillId="0" borderId="0" xfId="4"/>
    <xf numFmtId="44" fontId="3" fillId="0" borderId="2" xfId="3" applyNumberFormat="1"/>
    <xf numFmtId="44" fontId="3" fillId="0" borderId="0" xfId="1" applyFont="1" applyBorder="1"/>
    <xf numFmtId="8" fontId="0" fillId="0" borderId="0" xfId="0" applyNumberFormat="1"/>
    <xf numFmtId="8" fontId="3" fillId="0" borderId="2" xfId="3" applyNumberFormat="1"/>
    <xf numFmtId="0" fontId="0" fillId="0" borderId="0" xfId="0" applyAlignment="1">
      <alignment horizontal="right"/>
    </xf>
    <xf numFmtId="6" fontId="0" fillId="0" borderId="0" xfId="0" applyNumberFormat="1"/>
    <xf numFmtId="6" fontId="3" fillId="0" borderId="2" xfId="3" applyNumberFormat="1"/>
    <xf numFmtId="10" fontId="0" fillId="0" borderId="0" xfId="0" applyNumberFormat="1"/>
    <xf numFmtId="10" fontId="3" fillId="0" borderId="0" xfId="0" applyNumberFormat="1" applyFont="1"/>
    <xf numFmtId="0" fontId="5" fillId="0" borderId="1" xfId="2" applyFont="1" applyAlignment="1">
      <alignment wrapText="1"/>
    </xf>
    <xf numFmtId="10" fontId="5" fillId="0" borderId="0" xfId="0" applyNumberFormat="1" applyFont="1" applyAlignment="1">
      <alignment wrapText="1"/>
    </xf>
    <xf numFmtId="0" fontId="0" fillId="0" borderId="0" xfId="0" applyAlignment="1">
      <alignment wrapText="1"/>
    </xf>
    <xf numFmtId="44" fontId="4" fillId="0" borderId="0" xfId="4" applyNumberFormat="1"/>
    <xf numFmtId="164" fontId="0" fillId="0" borderId="0" xfId="0" applyNumberFormat="1" applyAlignment="1">
      <alignment horizontal="right"/>
    </xf>
    <xf numFmtId="164" fontId="0" fillId="0" borderId="0" xfId="0" applyNumberFormat="1"/>
    <xf numFmtId="8" fontId="4" fillId="0" borderId="0" xfId="4" applyNumberFormat="1"/>
  </cellXfs>
  <cellStyles count="5">
    <cellStyle name="Currency" xfId="1" builtinId="4"/>
    <cellStyle name="Heading 3" xfId="2" builtinId="18"/>
    <cellStyle name="Hyperlink" xfId="4" builtinId="8"/>
    <cellStyle name="Normal" xfId="0" builtinId="0"/>
    <cellStyle name="Total" xfId="3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vpap.org/candidates/39486/donor/130187/?start_year=all&amp;end_year=all&amp;contrib_type=all" TargetMode="External"/><Relationship Id="rId1" Type="http://schemas.openxmlformats.org/officeDocument/2006/relationships/hyperlink" Target="https://www.vpap.org/candidates/39486/donors_per_industry/148?start_year=all&amp;end_year=all&amp;contrib_type=all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vpap.org/candidates/95879/donor/280621/?start_year=all&amp;end_year=all&amp;contrib_type=all" TargetMode="External"/><Relationship Id="rId3" Type="http://schemas.openxmlformats.org/officeDocument/2006/relationships/hyperlink" Target="https://www.vpap.org/candidates/95879/donor/130196/?start_year=all&amp;end_year=all&amp;contrib_type=all" TargetMode="External"/><Relationship Id="rId7" Type="http://schemas.openxmlformats.org/officeDocument/2006/relationships/hyperlink" Target="https://www.vpap.org/candidates/95879/donor/130192/?start_year=all&amp;end_year=all&amp;contrib_type=all" TargetMode="External"/><Relationship Id="rId2" Type="http://schemas.openxmlformats.org/officeDocument/2006/relationships/hyperlink" Target="https://www.vpap.org/candidates/95879/donor/130187/?start_year=all&amp;end_year=all&amp;contrib_type=all" TargetMode="External"/><Relationship Id="rId1" Type="http://schemas.openxmlformats.org/officeDocument/2006/relationships/hyperlink" Target="https://www.vpap.org/candidates/95879/donors_per_industry/148?start_year=all&amp;end_year=all&amp;contrib_type=all" TargetMode="External"/><Relationship Id="rId6" Type="http://schemas.openxmlformats.org/officeDocument/2006/relationships/hyperlink" Target="https://www.vpap.org/candidates/95879/donor/232339/?start_year=all&amp;end_year=all&amp;contrib_type=all" TargetMode="External"/><Relationship Id="rId5" Type="http://schemas.openxmlformats.org/officeDocument/2006/relationships/hyperlink" Target="https://www.vpap.org/candidates/95879/donor/135064/?start_year=all&amp;end_year=all&amp;contrib_type=all" TargetMode="External"/><Relationship Id="rId10" Type="http://schemas.openxmlformats.org/officeDocument/2006/relationships/printerSettings" Target="../printerSettings/printerSettings4.bin"/><Relationship Id="rId4" Type="http://schemas.openxmlformats.org/officeDocument/2006/relationships/hyperlink" Target="https://www.vpap.org/candidates/95879/donor/144690/?start_year=all&amp;end_year=all&amp;contrib_type=all" TargetMode="External"/><Relationship Id="rId9" Type="http://schemas.openxmlformats.org/officeDocument/2006/relationships/hyperlink" Target="https://www.vpap.org/candidates/95879/donor/327193/?start_year=all&amp;end_year=all&amp;contrib_type=all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vpap.org/candidates/57802/donor/280621/?start_year=all&amp;end_year=all&amp;contrib_type=all" TargetMode="External"/><Relationship Id="rId7" Type="http://schemas.openxmlformats.org/officeDocument/2006/relationships/printerSettings" Target="../printerSettings/printerSettings2.bin"/><Relationship Id="rId2" Type="http://schemas.openxmlformats.org/officeDocument/2006/relationships/hyperlink" Target="https://www.vpap.org/candidates/57802/donor/130187/?start_year=all&amp;end_year=all&amp;contrib_type=all" TargetMode="External"/><Relationship Id="rId1" Type="http://schemas.openxmlformats.org/officeDocument/2006/relationships/hyperlink" Target="https://www.vpap.org/candidates/57802/donors_per_industry/148?start_year=all&amp;end_year=all&amp;contrib_type=all" TargetMode="External"/><Relationship Id="rId6" Type="http://schemas.openxmlformats.org/officeDocument/2006/relationships/hyperlink" Target="https://www.vpap.org/candidates/57802/donor/327193/?start_year=all&amp;end_year=all&amp;contrib_type=all" TargetMode="External"/><Relationship Id="rId5" Type="http://schemas.openxmlformats.org/officeDocument/2006/relationships/hyperlink" Target="https://www.vpap.org/candidates/57802/donor/232339/?start_year=all&amp;end_year=all&amp;contrib_type=all" TargetMode="External"/><Relationship Id="rId4" Type="http://schemas.openxmlformats.org/officeDocument/2006/relationships/hyperlink" Target="https://www.vpap.org/candidates/57802/donor/302814/?start_year=all&amp;end_year=all&amp;contrib_type=all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vpap.org/committees/124233/donor/132142/?start_year=all&amp;end_year=all&amp;contrib_type=all" TargetMode="External"/><Relationship Id="rId2" Type="http://schemas.openxmlformats.org/officeDocument/2006/relationships/hyperlink" Target="https://www.vpap.org/committees/124233/donor/130187/?start_year=all&amp;end_year=all&amp;contrib_type=all" TargetMode="External"/><Relationship Id="rId1" Type="http://schemas.openxmlformats.org/officeDocument/2006/relationships/hyperlink" Target="https://www.vpap.org/committees/124233/donors_per_industry/148?start_year=all&amp;end_year=all&amp;contrib_type=all" TargetMode="Externa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vpap.org/candidates/22267/donors_per_industry/148?start_year=all&amp;end_year=all&amp;contrib_type=al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vpap.org/committees/124519/donors_per_industry/148?start_year=all&amp;end_year=all&amp;contrib_type=all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vpap.org/candidates/104888/donor/130187/?start_year=all&amp;end_year=all&amp;contrib_type=all" TargetMode="External"/><Relationship Id="rId7" Type="http://schemas.openxmlformats.org/officeDocument/2006/relationships/hyperlink" Target="https://www.vpap.org/candidates/104888/donor/130192/?start_year=all&amp;end_year=all&amp;contrib_type=all" TargetMode="External"/><Relationship Id="rId2" Type="http://schemas.openxmlformats.org/officeDocument/2006/relationships/hyperlink" Target="https://www.vpap.org/candidates/104888/donor/130189/?start_year=all&amp;end_year=all&amp;contrib_type=all" TargetMode="External"/><Relationship Id="rId1" Type="http://schemas.openxmlformats.org/officeDocument/2006/relationships/hyperlink" Target="https://www.vpap.org/candidates/104888/donors_per_industry/148?start_year=all&amp;end_year=all&amp;contrib_type=all" TargetMode="External"/><Relationship Id="rId6" Type="http://schemas.openxmlformats.org/officeDocument/2006/relationships/hyperlink" Target="https://www.vpap.org/candidates/104888/donor/232339/?start_year=all&amp;end_year=all&amp;contrib_type=all" TargetMode="External"/><Relationship Id="rId5" Type="http://schemas.openxmlformats.org/officeDocument/2006/relationships/hyperlink" Target="https://www.vpap.org/candidates/104888/donor/280621/?start_year=all&amp;end_year=all&amp;contrib_type=all" TargetMode="External"/><Relationship Id="rId4" Type="http://schemas.openxmlformats.org/officeDocument/2006/relationships/hyperlink" Target="https://www.vpap.org/candidates/104888/donor/327193/?start_year=all&amp;end_year=all&amp;contrib_type=all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file:///C:\Users\ben\Downloads\Intl%20Union%20of%20Painters%20&amp;%20Allied%20Trades" TargetMode="External"/><Relationship Id="rId3" Type="http://schemas.openxmlformats.org/officeDocument/2006/relationships/hyperlink" Target="https://www.vpap.org/committees/328365/donor/130189/?start_year=all&amp;end_year=all&amp;contrib_type=all" TargetMode="External"/><Relationship Id="rId7" Type="http://schemas.openxmlformats.org/officeDocument/2006/relationships/hyperlink" Target="https://www.vpap.org/committees/328365/donor/149782/?start_year=all&amp;end_year=all&amp;contrib_type=all" TargetMode="External"/><Relationship Id="rId2" Type="http://schemas.openxmlformats.org/officeDocument/2006/relationships/hyperlink" Target="https://www.vpap.org/committees/328365/donor/135064/?start_year=all&amp;end_year=all&amp;contrib_type=all" TargetMode="External"/><Relationship Id="rId1" Type="http://schemas.openxmlformats.org/officeDocument/2006/relationships/hyperlink" Target="https://www.vpap.org/committees/328365/donors_per_industry/148?start_year=all&amp;end_year=all&amp;contrib_type=all" TargetMode="External"/><Relationship Id="rId6" Type="http://schemas.openxmlformats.org/officeDocument/2006/relationships/hyperlink" Target="https://www.vpap.org/committees/328365/donor/327193/?start_year=all&amp;end_year=all&amp;contrib_type=all" TargetMode="External"/><Relationship Id="rId5" Type="http://schemas.openxmlformats.org/officeDocument/2006/relationships/hyperlink" Target="https://www.vpap.org/committees/328365/donor/280621/?start_year=all&amp;end_year=all&amp;contrib_type=all" TargetMode="External"/><Relationship Id="rId10" Type="http://schemas.openxmlformats.org/officeDocument/2006/relationships/hyperlink" Target="https://www.vpap.org/committees/328365/donor/353546/?start_year=all&amp;end_year=all&amp;contrib_type=all" TargetMode="External"/><Relationship Id="rId4" Type="http://schemas.openxmlformats.org/officeDocument/2006/relationships/hyperlink" Target="https://www.vpap.org/committees/328365/donor/130187/?start_year=all&amp;end_year=all&amp;contrib_type=all" TargetMode="External"/><Relationship Id="rId9" Type="http://schemas.openxmlformats.org/officeDocument/2006/relationships/hyperlink" Target="https://www.vpap.org/committees/328365/donor/232339/?start_year=all&amp;end_year=all&amp;contrib_type=all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vpap.org/committees/331048/donor/130189/?start_year=all&amp;end_year=all&amp;contrib_type=all" TargetMode="External"/><Relationship Id="rId3" Type="http://schemas.openxmlformats.org/officeDocument/2006/relationships/hyperlink" Target="https://www.vpap.org/committees/331048/donor/327193/?start_year=all&amp;end_year=all&amp;contrib_type=all" TargetMode="External"/><Relationship Id="rId7" Type="http://schemas.openxmlformats.org/officeDocument/2006/relationships/hyperlink" Target="https://www.vpap.org/committees/331048/donor/232339/?start_year=all&amp;end_year=all&amp;contrib_type=all" TargetMode="External"/><Relationship Id="rId2" Type="http://schemas.openxmlformats.org/officeDocument/2006/relationships/hyperlink" Target="https://www.vpap.org/committees/331048/donor/130187/?start_year=all&amp;end_year=all&amp;contrib_type=all" TargetMode="External"/><Relationship Id="rId1" Type="http://schemas.openxmlformats.org/officeDocument/2006/relationships/hyperlink" Target="https://www.vpap.org/committees/331048/donors_per_industry/148?start_year=all&amp;end_year=all&amp;contrib_type=all" TargetMode="External"/><Relationship Id="rId6" Type="http://schemas.openxmlformats.org/officeDocument/2006/relationships/hyperlink" Target="https://www.vpap.org/committees/331048/donor/130192/?start_year=all&amp;end_year=all&amp;contrib_type=all" TargetMode="External"/><Relationship Id="rId5" Type="http://schemas.openxmlformats.org/officeDocument/2006/relationships/hyperlink" Target="https://www.vpap.org/committees/331048/donor/135064/?start_year=all&amp;end_year=all&amp;contrib_type=all" TargetMode="External"/><Relationship Id="rId4" Type="http://schemas.openxmlformats.org/officeDocument/2006/relationships/hyperlink" Target="https://www.vpap.org/committees/331048/donor/280621/?start_year=all&amp;end_year=all&amp;contrib_type=all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vpap.org/candidates/54255/donor/130187/?start_year=all&amp;end_year=all&amp;contrib_type=all" TargetMode="External"/><Relationship Id="rId2" Type="http://schemas.openxmlformats.org/officeDocument/2006/relationships/hyperlink" Target="https://www.vpap.org/candidates/54255/donor/232339/?start_year=all&amp;end_year=all&amp;contrib_type=all" TargetMode="External"/><Relationship Id="rId1" Type="http://schemas.openxmlformats.org/officeDocument/2006/relationships/hyperlink" Target="https://www.vpap.org/candidates/54255/donors_per_industry/148?start_year=all&amp;end_year=all&amp;contrib_type=al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B2A519-DB0A-4B0D-80BE-B55A75F31675}">
  <sheetPr>
    <pageSetUpPr fitToPage="1"/>
  </sheetPr>
  <dimension ref="A1:F15"/>
  <sheetViews>
    <sheetView tabSelected="1" workbookViewId="0">
      <selection activeCell="F24" sqref="F24"/>
    </sheetView>
  </sheetViews>
  <sheetFormatPr defaultRowHeight="14.5" x14ac:dyDescent="0.35"/>
  <cols>
    <col min="1" max="1" width="12.7265625" customWidth="1"/>
    <col min="2" max="2" width="10.54296875" bestFit="1" customWidth="1"/>
    <col min="3" max="3" width="11.7265625" bestFit="1" customWidth="1"/>
    <col min="4" max="4" width="32.26953125" customWidth="1"/>
    <col min="5" max="5" width="32.81640625" bestFit="1" customWidth="1"/>
    <col min="6" max="6" width="19" style="12" customWidth="1"/>
  </cols>
  <sheetData>
    <row r="1" spans="1:6" s="16" customFormat="1" ht="58.5" thickBot="1" x14ac:dyDescent="0.4">
      <c r="A1" s="14" t="s">
        <v>0</v>
      </c>
      <c r="B1" s="14" t="s">
        <v>1</v>
      </c>
      <c r="C1" s="14" t="s">
        <v>2</v>
      </c>
      <c r="D1" s="14" t="s">
        <v>69</v>
      </c>
      <c r="E1" s="14" t="s">
        <v>70</v>
      </c>
      <c r="F1" s="15" t="s">
        <v>64</v>
      </c>
    </row>
    <row r="2" spans="1:6" x14ac:dyDescent="0.35">
      <c r="A2" t="s">
        <v>6</v>
      </c>
      <c r="B2" t="s">
        <v>7</v>
      </c>
      <c r="C2" t="s">
        <v>8</v>
      </c>
      <c r="D2" s="2">
        <v>12750</v>
      </c>
      <c r="E2" s="2">
        <v>11750</v>
      </c>
      <c r="F2" s="12">
        <f t="shared" ref="F2:F11" si="0">E2/D2</f>
        <v>0.92156862745098034</v>
      </c>
    </row>
    <row r="3" spans="1:6" x14ac:dyDescent="0.35">
      <c r="A3" t="s">
        <v>6</v>
      </c>
      <c r="B3" t="s">
        <v>59</v>
      </c>
      <c r="C3" t="s">
        <v>25</v>
      </c>
      <c r="D3" s="2">
        <v>4250</v>
      </c>
      <c r="E3" s="2">
        <v>4250</v>
      </c>
      <c r="F3" s="12">
        <f t="shared" si="0"/>
        <v>1</v>
      </c>
    </row>
    <row r="4" spans="1:6" x14ac:dyDescent="0.35">
      <c r="A4" t="s">
        <v>58</v>
      </c>
      <c r="B4" t="s">
        <v>60</v>
      </c>
      <c r="C4" t="s">
        <v>10</v>
      </c>
      <c r="D4" s="2">
        <v>0</v>
      </c>
      <c r="E4" s="2">
        <v>0</v>
      </c>
      <c r="F4" s="12" t="e">
        <f t="shared" si="0"/>
        <v>#DIV/0!</v>
      </c>
    </row>
    <row r="5" spans="1:6" x14ac:dyDescent="0.35">
      <c r="A5" t="s">
        <v>6</v>
      </c>
      <c r="B5" t="s">
        <v>27</v>
      </c>
      <c r="C5" t="s">
        <v>28</v>
      </c>
      <c r="D5" s="2">
        <v>0</v>
      </c>
      <c r="E5" s="2">
        <v>0</v>
      </c>
      <c r="F5" s="12" t="e">
        <f t="shared" si="0"/>
        <v>#DIV/0!</v>
      </c>
    </row>
    <row r="6" spans="1:6" x14ac:dyDescent="0.35">
      <c r="A6" t="s">
        <v>6</v>
      </c>
      <c r="B6" t="s">
        <v>29</v>
      </c>
      <c r="C6" t="s">
        <v>30</v>
      </c>
      <c r="D6" s="2">
        <v>13750</v>
      </c>
      <c r="E6" s="2">
        <v>13750</v>
      </c>
      <c r="F6" s="12">
        <f t="shared" si="0"/>
        <v>1</v>
      </c>
    </row>
    <row r="7" spans="1:6" x14ac:dyDescent="0.35">
      <c r="A7" t="s">
        <v>61</v>
      </c>
      <c r="B7" t="s">
        <v>62</v>
      </c>
      <c r="C7" t="s">
        <v>33</v>
      </c>
      <c r="D7" s="2">
        <v>42450</v>
      </c>
      <c r="E7" s="2">
        <f>D7-17995-7500</f>
        <v>16955</v>
      </c>
      <c r="F7" s="12">
        <f t="shared" si="0"/>
        <v>0.39941107184923441</v>
      </c>
    </row>
    <row r="8" spans="1:6" x14ac:dyDescent="0.35">
      <c r="A8" t="s">
        <v>6</v>
      </c>
      <c r="B8" t="s">
        <v>34</v>
      </c>
      <c r="C8" t="s">
        <v>35</v>
      </c>
      <c r="D8" s="2">
        <v>11525</v>
      </c>
      <c r="E8" s="2">
        <v>10525</v>
      </c>
      <c r="F8" s="12">
        <f t="shared" si="0"/>
        <v>0.91323210412147504</v>
      </c>
    </row>
    <row r="9" spans="1:6" x14ac:dyDescent="0.35">
      <c r="A9" t="s">
        <v>6</v>
      </c>
      <c r="B9" t="s">
        <v>36</v>
      </c>
      <c r="C9" t="s">
        <v>37</v>
      </c>
      <c r="D9" s="2">
        <v>3500</v>
      </c>
      <c r="E9" s="2">
        <v>3500</v>
      </c>
      <c r="F9" s="12">
        <f t="shared" si="0"/>
        <v>1</v>
      </c>
    </row>
    <row r="10" spans="1:6" x14ac:dyDescent="0.35">
      <c r="A10" t="s">
        <v>6</v>
      </c>
      <c r="B10" t="s">
        <v>38</v>
      </c>
      <c r="C10" t="s">
        <v>39</v>
      </c>
      <c r="D10" s="2">
        <v>1000</v>
      </c>
      <c r="E10" s="2">
        <v>1000</v>
      </c>
      <c r="F10" s="12">
        <f t="shared" si="0"/>
        <v>1</v>
      </c>
    </row>
    <row r="11" spans="1:6" x14ac:dyDescent="0.35">
      <c r="A11" t="s">
        <v>6</v>
      </c>
      <c r="B11" t="s">
        <v>63</v>
      </c>
      <c r="C11" t="s">
        <v>12</v>
      </c>
      <c r="D11" s="2">
        <v>29500</v>
      </c>
      <c r="E11" s="2">
        <v>24500</v>
      </c>
      <c r="F11" s="12">
        <f t="shared" si="0"/>
        <v>0.83050847457627119</v>
      </c>
    </row>
    <row r="12" spans="1:6" ht="15" thickBot="1" x14ac:dyDescent="0.4">
      <c r="D12" s="5">
        <f>SUM(D2:D11)</f>
        <v>118725</v>
      </c>
      <c r="E12" s="5">
        <f>SUM(E2:E11)</f>
        <v>86230</v>
      </c>
      <c r="F12" s="13">
        <f>E12/D12</f>
        <v>0.72630027374184036</v>
      </c>
    </row>
    <row r="13" spans="1:6" ht="15" thickTop="1" x14ac:dyDescent="0.35"/>
    <row r="14" spans="1:6" x14ac:dyDescent="0.35">
      <c r="A14" t="s">
        <v>65</v>
      </c>
    </row>
    <row r="15" spans="1:6" x14ac:dyDescent="0.35">
      <c r="A15" t="s">
        <v>71</v>
      </c>
    </row>
  </sheetData>
  <printOptions gridLines="1"/>
  <pageMargins left="0.7" right="0.7" top="0.75" bottom="0.75" header="0.3" footer="0.3"/>
  <pageSetup orientation="landscape" horizontalDpi="1200" verticalDpi="1200" r:id="rId1"/>
  <headerFooter>
    <oddHeader xml:space="preserve">&amp;CConstruction Trade Union PAC Donations 2018-2022,
 Fairfax County BOS
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71C9C-7FA7-4E9E-A087-2EB2F869A6FA}">
  <dimension ref="A1:K5"/>
  <sheetViews>
    <sheetView workbookViewId="0">
      <selection activeCell="F1" sqref="F1:J1"/>
    </sheetView>
  </sheetViews>
  <sheetFormatPr defaultRowHeight="14.5" x14ac:dyDescent="0.35"/>
  <cols>
    <col min="1" max="1" width="12.453125" customWidth="1"/>
    <col min="4" max="4" width="39" bestFit="1" customWidth="1"/>
    <col min="5" max="6" width="10.54296875" bestFit="1" customWidth="1"/>
  </cols>
  <sheetData>
    <row r="1" spans="1:11" ht="15" thickBot="1" x14ac:dyDescent="0.4">
      <c r="A1" s="1" t="s">
        <v>0</v>
      </c>
      <c r="B1" s="1" t="s">
        <v>1</v>
      </c>
      <c r="C1" s="1" t="s">
        <v>2</v>
      </c>
      <c r="D1" s="1" t="s">
        <v>5</v>
      </c>
      <c r="E1" s="1" t="s">
        <v>4</v>
      </c>
      <c r="F1" s="1">
        <v>2022</v>
      </c>
      <c r="G1" s="1">
        <v>2021</v>
      </c>
      <c r="H1" s="1">
        <v>2020</v>
      </c>
      <c r="I1" s="1">
        <v>2019</v>
      </c>
      <c r="J1" s="1">
        <v>2018</v>
      </c>
      <c r="K1" t="s">
        <v>3</v>
      </c>
    </row>
    <row r="2" spans="1:11" x14ac:dyDescent="0.35">
      <c r="A2" t="s">
        <v>6</v>
      </c>
      <c r="B2" t="s">
        <v>38</v>
      </c>
      <c r="C2" t="s">
        <v>39</v>
      </c>
      <c r="D2" t="s">
        <v>16</v>
      </c>
      <c r="E2" s="17">
        <v>1000</v>
      </c>
      <c r="F2" s="18">
        <v>1000</v>
      </c>
      <c r="G2" s="19"/>
      <c r="H2" s="19"/>
      <c r="I2" s="19"/>
      <c r="J2" s="19"/>
      <c r="K2" t="s">
        <v>21</v>
      </c>
    </row>
    <row r="3" spans="1:11" ht="15" thickBot="1" x14ac:dyDescent="0.4">
      <c r="E3" s="5">
        <f>E2</f>
        <v>1000</v>
      </c>
    </row>
    <row r="4" spans="1:11" ht="15" thickTop="1" x14ac:dyDescent="0.35"/>
    <row r="5" spans="1:11" x14ac:dyDescent="0.35">
      <c r="A5" s="4" t="s">
        <v>48</v>
      </c>
    </row>
  </sheetData>
  <hyperlinks>
    <hyperlink ref="A5" r:id="rId1" xr:uid="{B9F51605-F0DE-4BD4-A398-18E8B12E1BB4}"/>
    <hyperlink ref="E2" r:id="rId2" display="https://www.vpap.org/candidates/39486/donor/130187/?start_year=all&amp;end_year=all&amp;contrib_type=all" xr:uid="{AB1B375A-B428-4B64-B043-CB2467C3606B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4F138-754B-47E9-9C4E-CE1395CDD091}">
  <dimension ref="A1:K12"/>
  <sheetViews>
    <sheetView workbookViewId="0">
      <selection activeCell="E10" sqref="E10"/>
    </sheetView>
  </sheetViews>
  <sheetFormatPr defaultRowHeight="14.5" x14ac:dyDescent="0.35"/>
  <cols>
    <col min="1" max="1" width="12" bestFit="1" customWidth="1"/>
    <col min="3" max="3" width="10.26953125" bestFit="1" customWidth="1"/>
    <col min="4" max="4" width="56.26953125" bestFit="1" customWidth="1"/>
    <col min="5" max="10" width="13.7265625" customWidth="1"/>
    <col min="11" max="11" width="10.54296875" bestFit="1" customWidth="1"/>
  </cols>
  <sheetData>
    <row r="1" spans="1:11" s="1" customFormat="1" ht="15" thickBot="1" x14ac:dyDescent="0.4">
      <c r="A1" s="1" t="s">
        <v>0</v>
      </c>
      <c r="B1" s="1" t="s">
        <v>1</v>
      </c>
      <c r="C1" s="1" t="s">
        <v>2</v>
      </c>
      <c r="D1" s="1" t="s">
        <v>5</v>
      </c>
      <c r="E1" s="1" t="s">
        <v>4</v>
      </c>
      <c r="F1" s="1">
        <v>2022</v>
      </c>
      <c r="G1" s="1">
        <v>2021</v>
      </c>
      <c r="H1" s="1">
        <v>2020</v>
      </c>
      <c r="I1" s="1">
        <v>2019</v>
      </c>
      <c r="J1" s="1">
        <v>2018</v>
      </c>
      <c r="K1" s="1" t="s">
        <v>3</v>
      </c>
    </row>
    <row r="2" spans="1:11" x14ac:dyDescent="0.35">
      <c r="A2" t="s">
        <v>6</v>
      </c>
      <c r="B2" t="s">
        <v>11</v>
      </c>
      <c r="C2" t="s">
        <v>12</v>
      </c>
      <c r="D2" t="s">
        <v>13</v>
      </c>
      <c r="E2" s="17">
        <v>5000</v>
      </c>
      <c r="F2" s="2"/>
      <c r="G2" s="2"/>
      <c r="H2" s="2"/>
      <c r="I2" s="2">
        <v>5000</v>
      </c>
      <c r="J2" s="2"/>
      <c r="K2" s="9" t="s">
        <v>21</v>
      </c>
    </row>
    <row r="3" spans="1:11" x14ac:dyDescent="0.35">
      <c r="D3" t="s">
        <v>14</v>
      </c>
      <c r="E3" s="17">
        <v>7500</v>
      </c>
      <c r="F3" s="2">
        <v>2500</v>
      </c>
      <c r="G3" s="2"/>
      <c r="H3" s="2"/>
      <c r="I3" s="2">
        <v>5000</v>
      </c>
      <c r="J3" s="2"/>
      <c r="K3" s="9" t="s">
        <v>21</v>
      </c>
    </row>
    <row r="4" spans="1:11" x14ac:dyDescent="0.35">
      <c r="D4" t="s">
        <v>15</v>
      </c>
      <c r="E4" s="17">
        <v>5000</v>
      </c>
      <c r="F4" s="2"/>
      <c r="G4" s="2"/>
      <c r="H4" s="2"/>
      <c r="I4" s="2">
        <v>5000</v>
      </c>
      <c r="J4" s="2"/>
      <c r="K4" s="9" t="s">
        <v>22</v>
      </c>
    </row>
    <row r="5" spans="1:11" x14ac:dyDescent="0.35">
      <c r="D5" t="s">
        <v>16</v>
      </c>
      <c r="E5" s="17">
        <v>7500</v>
      </c>
      <c r="F5" s="2">
        <v>5000</v>
      </c>
      <c r="G5" s="2"/>
      <c r="H5" s="2"/>
      <c r="I5" s="2">
        <v>2500</v>
      </c>
      <c r="J5" s="2"/>
      <c r="K5" s="9" t="s">
        <v>21</v>
      </c>
    </row>
    <row r="6" spans="1:11" x14ac:dyDescent="0.35">
      <c r="D6" t="s">
        <v>17</v>
      </c>
      <c r="E6" s="17">
        <v>1000</v>
      </c>
      <c r="F6" s="2"/>
      <c r="G6" s="2"/>
      <c r="H6" s="2"/>
      <c r="I6" s="2">
        <v>1000</v>
      </c>
      <c r="J6" s="2"/>
      <c r="K6" s="9" t="s">
        <v>21</v>
      </c>
    </row>
    <row r="7" spans="1:11" x14ac:dyDescent="0.35">
      <c r="D7" t="s">
        <v>66</v>
      </c>
      <c r="E7" s="17">
        <v>1250</v>
      </c>
      <c r="F7" s="2">
        <v>500</v>
      </c>
      <c r="G7" s="2"/>
      <c r="H7" s="2"/>
      <c r="I7" s="2">
        <v>750</v>
      </c>
      <c r="J7" s="2"/>
      <c r="K7" s="9" t="s">
        <v>21</v>
      </c>
    </row>
    <row r="8" spans="1:11" x14ac:dyDescent="0.35">
      <c r="D8" t="s">
        <v>19</v>
      </c>
      <c r="E8" s="17">
        <v>1500</v>
      </c>
      <c r="F8" s="2">
        <v>1000</v>
      </c>
      <c r="G8" s="2"/>
      <c r="H8" s="2"/>
      <c r="I8" s="2">
        <v>500</v>
      </c>
      <c r="J8" s="2"/>
      <c r="K8" s="9" t="s">
        <v>21</v>
      </c>
    </row>
    <row r="9" spans="1:11" x14ac:dyDescent="0.35">
      <c r="D9" t="s">
        <v>20</v>
      </c>
      <c r="E9" s="17">
        <v>750</v>
      </c>
      <c r="F9" s="2">
        <v>500</v>
      </c>
      <c r="G9" s="2"/>
      <c r="H9" s="2"/>
      <c r="I9" s="2">
        <v>250</v>
      </c>
      <c r="J9" s="2"/>
      <c r="K9" s="9" t="s">
        <v>21</v>
      </c>
    </row>
    <row r="10" spans="1:11" ht="15" thickBot="1" x14ac:dyDescent="0.4">
      <c r="E10" s="3">
        <f>SUM(E2:E9)</f>
        <v>29500</v>
      </c>
      <c r="F10" s="3">
        <f t="shared" ref="F10:I10" si="0">SUM(F2:F9)</f>
        <v>9500</v>
      </c>
      <c r="G10" s="3">
        <f t="shared" si="0"/>
        <v>0</v>
      </c>
      <c r="H10" s="3">
        <f t="shared" si="0"/>
        <v>0</v>
      </c>
      <c r="I10" s="3">
        <f t="shared" si="0"/>
        <v>20000</v>
      </c>
      <c r="J10" s="6"/>
    </row>
    <row r="11" spans="1:11" ht="15" thickTop="1" x14ac:dyDescent="0.35">
      <c r="E11" s="6"/>
      <c r="F11" s="6"/>
      <c r="G11" s="6"/>
      <c r="H11" s="6"/>
      <c r="I11" s="6"/>
      <c r="J11" s="6"/>
    </row>
    <row r="12" spans="1:11" x14ac:dyDescent="0.35">
      <c r="A12" s="4" t="s">
        <v>23</v>
      </c>
    </row>
  </sheetData>
  <hyperlinks>
    <hyperlink ref="A12" r:id="rId1" xr:uid="{BDA446F6-6727-4E5B-89A9-C85CB5AA9642}"/>
    <hyperlink ref="E5" r:id="rId2" display="https://www.vpap.org/candidates/95879/donor/130187/?start_year=all&amp;end_year=all&amp;contrib_type=all" xr:uid="{13104C5F-B89A-4F9E-8DC9-5B5816EF134E}"/>
    <hyperlink ref="E3" r:id="rId3" display="https://www.vpap.org/candidates/95879/donor/130196/?start_year=all&amp;end_year=all&amp;contrib_type=all" xr:uid="{22A5F372-84CA-43C7-8A82-0842C1D6A466}"/>
    <hyperlink ref="E2" r:id="rId4" display="https://www.vpap.org/candidates/95879/donor/144690/?start_year=all&amp;end_year=all&amp;contrib_type=all" xr:uid="{482D29CF-2157-47E5-B55C-975E8812E8C2}"/>
    <hyperlink ref="E4" r:id="rId5" display="https://www.vpap.org/candidates/95879/donor/135064/?start_year=all&amp;end_year=all&amp;contrib_type=all" xr:uid="{D0A30CB0-9BCA-4B4B-80ED-04D2F2728E50}"/>
    <hyperlink ref="E8" r:id="rId6" display="https://www.vpap.org/candidates/95879/donor/232339/?start_year=all&amp;end_year=all&amp;contrib_type=all" xr:uid="{1C90C893-1B48-46A5-848A-A0BBDF599D01}"/>
    <hyperlink ref="E7" r:id="rId7" display="https://www.vpap.org/candidates/95879/donor/130192/?start_year=all&amp;end_year=all&amp;contrib_type=all" xr:uid="{48D593B7-AB39-46D0-B2BC-AE7D1E499044}"/>
    <hyperlink ref="E6" r:id="rId8" display="https://www.vpap.org/candidates/95879/donor/280621/?start_year=all&amp;end_year=all&amp;contrib_type=all" xr:uid="{9D1C2747-A728-40A1-9FE6-7A1A6F5DF5D1}"/>
    <hyperlink ref="E9" r:id="rId9" display="https://www.vpap.org/candidates/95879/donor/327193/?start_year=all&amp;end_year=all&amp;contrib_type=all" xr:uid="{4889F809-B93C-46AE-86CA-781F1E41D53F}"/>
  </hyperlinks>
  <pageMargins left="0.7" right="0.7" top="0.75" bottom="0.75" header="0.3" footer="0.3"/>
  <pageSetup orientation="portrait"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32BC6F-C98B-47B9-A54A-DBBEFFC4E777}">
  <dimension ref="A1:K9"/>
  <sheetViews>
    <sheetView workbookViewId="0">
      <selection activeCell="I15" sqref="I15"/>
    </sheetView>
  </sheetViews>
  <sheetFormatPr defaultRowHeight="14.5" x14ac:dyDescent="0.35"/>
  <cols>
    <col min="1" max="1" width="11.1796875" customWidth="1"/>
    <col min="4" max="4" width="56.26953125" bestFit="1" customWidth="1"/>
    <col min="5" max="5" width="10.453125" bestFit="1" customWidth="1"/>
  </cols>
  <sheetData>
    <row r="1" spans="1:11" ht="15" thickBot="1" x14ac:dyDescent="0.4">
      <c r="A1" s="1" t="s">
        <v>0</v>
      </c>
      <c r="B1" s="1" t="s">
        <v>1</v>
      </c>
      <c r="C1" s="1" t="s">
        <v>2</v>
      </c>
      <c r="D1" s="1" t="s">
        <v>5</v>
      </c>
      <c r="E1" s="1" t="s">
        <v>4</v>
      </c>
      <c r="F1" s="1">
        <v>2022</v>
      </c>
      <c r="G1" s="1">
        <v>2021</v>
      </c>
      <c r="H1" s="1">
        <v>2020</v>
      </c>
      <c r="I1" s="1">
        <v>2019</v>
      </c>
      <c r="J1" s="1">
        <v>2018</v>
      </c>
      <c r="K1" s="1" t="s">
        <v>3</v>
      </c>
    </row>
    <row r="2" spans="1:11" x14ac:dyDescent="0.35">
      <c r="A2" t="s">
        <v>6</v>
      </c>
      <c r="B2" t="s">
        <v>7</v>
      </c>
      <c r="C2" t="s">
        <v>8</v>
      </c>
      <c r="D2" t="s">
        <v>52</v>
      </c>
      <c r="E2" s="20">
        <v>10000</v>
      </c>
      <c r="F2" s="19">
        <v>5000</v>
      </c>
      <c r="G2" s="19"/>
      <c r="H2" s="19"/>
      <c r="I2" s="19">
        <v>5000</v>
      </c>
      <c r="J2" s="19"/>
      <c r="K2" s="9" t="s">
        <v>21</v>
      </c>
    </row>
    <row r="3" spans="1:11" x14ac:dyDescent="0.35">
      <c r="D3" t="s">
        <v>17</v>
      </c>
      <c r="E3" s="20">
        <v>1000</v>
      </c>
      <c r="F3" s="19"/>
      <c r="G3" s="19"/>
      <c r="H3" s="19"/>
      <c r="I3" s="19">
        <v>1000</v>
      </c>
      <c r="J3" s="19"/>
      <c r="K3" s="9" t="s">
        <v>21</v>
      </c>
    </row>
    <row r="4" spans="1:11" x14ac:dyDescent="0.35">
      <c r="D4" t="s">
        <v>53</v>
      </c>
      <c r="E4" s="20">
        <v>1000</v>
      </c>
      <c r="F4" s="19"/>
      <c r="G4" s="19"/>
      <c r="H4" s="19"/>
      <c r="I4" s="19">
        <v>1000</v>
      </c>
      <c r="J4" s="19"/>
      <c r="K4" s="9" t="s">
        <v>22</v>
      </c>
    </row>
    <row r="5" spans="1:11" x14ac:dyDescent="0.35">
      <c r="D5" t="s">
        <v>19</v>
      </c>
      <c r="E5" s="20">
        <v>500</v>
      </c>
      <c r="F5" s="19"/>
      <c r="G5" s="19"/>
      <c r="H5" s="19"/>
      <c r="I5" s="19">
        <v>500</v>
      </c>
      <c r="J5" s="19"/>
      <c r="K5" s="9" t="s">
        <v>21</v>
      </c>
    </row>
    <row r="6" spans="1:11" x14ac:dyDescent="0.35">
      <c r="D6" t="s">
        <v>54</v>
      </c>
      <c r="E6" s="20">
        <v>250</v>
      </c>
      <c r="F6" s="19"/>
      <c r="G6" s="19"/>
      <c r="H6" s="19"/>
      <c r="I6" s="19">
        <v>250</v>
      </c>
      <c r="J6" s="19"/>
      <c r="K6" s="9" t="s">
        <v>21</v>
      </c>
    </row>
    <row r="7" spans="1:11" ht="15" thickBot="1" x14ac:dyDescent="0.4">
      <c r="E7" s="8">
        <f>SUM(E2:E6)</f>
        <v>12750</v>
      </c>
      <c r="F7" s="19"/>
      <c r="G7" s="19"/>
      <c r="H7" s="19"/>
      <c r="I7" s="19"/>
      <c r="J7" s="19"/>
    </row>
    <row r="8" spans="1:11" ht="15" thickTop="1" x14ac:dyDescent="0.35"/>
    <row r="9" spans="1:11" x14ac:dyDescent="0.35">
      <c r="A9" s="4" t="s">
        <v>41</v>
      </c>
    </row>
  </sheetData>
  <hyperlinks>
    <hyperlink ref="A9" r:id="rId1" xr:uid="{6F7C8D0C-0886-4E5A-B853-9366BBF9153D}"/>
    <hyperlink ref="E2" r:id="rId2" display="https://www.vpap.org/candidates/57802/donor/130187/?start_year=all&amp;end_year=all&amp;contrib_type=all" xr:uid="{C907DB2B-6306-476F-BCC7-85F63892A0DE}"/>
    <hyperlink ref="E3" r:id="rId3" display="https://www.vpap.org/candidates/57802/donor/280621/?start_year=all&amp;end_year=all&amp;contrib_type=all" xr:uid="{E2D7E130-47C7-4F18-8BFC-39F2F08550D5}"/>
    <hyperlink ref="E4" r:id="rId4" display="https://www.vpap.org/candidates/57802/donor/302814/?start_year=all&amp;end_year=all&amp;contrib_type=all" xr:uid="{A1B1EE5B-1F08-49ED-8141-C0D4E1388F36}"/>
    <hyperlink ref="E5" r:id="rId5" display="https://www.vpap.org/candidates/57802/donor/232339/?start_year=all&amp;end_year=all&amp;contrib_type=all" xr:uid="{13FB2768-7FC0-4FD2-BEA9-38CF98B80255}"/>
    <hyperlink ref="E6" r:id="rId6" display="https://www.vpap.org/candidates/57802/donor/327193/?start_year=all&amp;end_year=all&amp;contrib_type=all" xr:uid="{0C838C16-30FC-4416-904E-8E9848254DB7}"/>
  </hyperlinks>
  <pageMargins left="0.7" right="0.7" top="0.75" bottom="0.75" header="0.3" footer="0.3"/>
  <pageSetup orientation="portrait"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652DA9-8774-4BCE-8F62-B855F0809270}">
  <dimension ref="A1:K6"/>
  <sheetViews>
    <sheetView workbookViewId="0">
      <selection activeCell="D27" sqref="D27"/>
    </sheetView>
  </sheetViews>
  <sheetFormatPr defaultRowHeight="14.5" x14ac:dyDescent="0.35"/>
  <cols>
    <col min="1" max="1" width="11.1796875" customWidth="1"/>
    <col min="4" max="4" width="56.26953125" bestFit="1" customWidth="1"/>
    <col min="5" max="5" width="9.81640625" bestFit="1" customWidth="1"/>
  </cols>
  <sheetData>
    <row r="1" spans="1:11" ht="15" thickBot="1" x14ac:dyDescent="0.4">
      <c r="A1" s="1" t="s">
        <v>0</v>
      </c>
      <c r="B1" s="1" t="s">
        <v>1</v>
      </c>
      <c r="C1" s="1" t="s">
        <v>2</v>
      </c>
      <c r="D1" s="1" t="s">
        <v>5</v>
      </c>
      <c r="E1" s="1" t="s">
        <v>4</v>
      </c>
      <c r="F1" s="1">
        <v>2022</v>
      </c>
      <c r="G1" s="1">
        <v>2021</v>
      </c>
      <c r="H1" s="1">
        <v>2020</v>
      </c>
      <c r="I1" s="1">
        <v>2019</v>
      </c>
      <c r="J1" s="1">
        <v>2018</v>
      </c>
      <c r="K1" s="1" t="s">
        <v>3</v>
      </c>
    </row>
    <row r="2" spans="1:11" x14ac:dyDescent="0.35">
      <c r="A2" t="s">
        <v>6</v>
      </c>
      <c r="B2" t="s">
        <v>24</v>
      </c>
      <c r="C2" t="s">
        <v>25</v>
      </c>
      <c r="D2" t="s">
        <v>52</v>
      </c>
      <c r="E2" s="20">
        <v>3750</v>
      </c>
      <c r="F2" s="19"/>
      <c r="G2" s="19"/>
      <c r="H2" s="19"/>
      <c r="I2" s="19">
        <v>3750</v>
      </c>
      <c r="J2" s="19"/>
      <c r="K2" s="9" t="s">
        <v>21</v>
      </c>
    </row>
    <row r="3" spans="1:11" x14ac:dyDescent="0.35">
      <c r="D3" t="s">
        <v>55</v>
      </c>
      <c r="E3" s="20">
        <v>500</v>
      </c>
      <c r="F3" s="19"/>
      <c r="G3" s="19"/>
      <c r="H3" s="19"/>
      <c r="I3" s="19">
        <v>500</v>
      </c>
      <c r="J3" s="19"/>
      <c r="K3" s="9" t="s">
        <v>21</v>
      </c>
    </row>
    <row r="4" spans="1:11" ht="15" thickBot="1" x14ac:dyDescent="0.4">
      <c r="E4" s="8">
        <f>SUM(E2:E3)</f>
        <v>4250</v>
      </c>
      <c r="F4" s="19"/>
      <c r="G4" s="19"/>
      <c r="H4" s="19"/>
      <c r="I4" s="19"/>
      <c r="J4" s="19"/>
    </row>
    <row r="5" spans="1:11" ht="15" thickTop="1" x14ac:dyDescent="0.35"/>
    <row r="6" spans="1:11" x14ac:dyDescent="0.35">
      <c r="A6" s="4" t="s">
        <v>40</v>
      </c>
    </row>
  </sheetData>
  <hyperlinks>
    <hyperlink ref="A6" r:id="rId1" xr:uid="{57E6521A-F7E0-4338-BBE8-DF9836659ECC}"/>
    <hyperlink ref="E2" r:id="rId2" display="https://www.vpap.org/committees/124233/donor/130187/?start_year=all&amp;end_year=all&amp;contrib_type=all" xr:uid="{0620A5E5-7B41-413C-9E21-AD703C5D7C17}"/>
    <hyperlink ref="E3" r:id="rId3" display="https://www.vpap.org/committees/124233/donor/132142/?start_year=all&amp;end_year=all&amp;contrib_type=all" xr:uid="{09EF7171-7E94-411D-8979-79CAA7E848A2}"/>
  </hyperlinks>
  <pageMargins left="0.7" right="0.7" top="0.75" bottom="0.75" header="0.3" footer="0.3"/>
  <pageSetup orientation="portrait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80893-C8D2-44C0-9846-B2936E336B7F}">
  <dimension ref="A1:K8"/>
  <sheetViews>
    <sheetView workbookViewId="0">
      <selection activeCell="F1" sqref="F1:J1"/>
    </sheetView>
  </sheetViews>
  <sheetFormatPr defaultRowHeight="14.5" x14ac:dyDescent="0.35"/>
  <cols>
    <col min="1" max="1" width="19.26953125" customWidth="1"/>
    <col min="2" max="2" width="10.54296875" bestFit="1" customWidth="1"/>
    <col min="4" max="4" width="45.81640625" bestFit="1" customWidth="1"/>
  </cols>
  <sheetData>
    <row r="1" spans="1:11" ht="15" thickBot="1" x14ac:dyDescent="0.4">
      <c r="A1" s="1" t="s">
        <v>0</v>
      </c>
      <c r="B1" s="1" t="s">
        <v>1</v>
      </c>
      <c r="C1" s="1" t="s">
        <v>2</v>
      </c>
      <c r="D1" s="1" t="s">
        <v>5</v>
      </c>
      <c r="E1" s="1" t="s">
        <v>4</v>
      </c>
      <c r="F1" s="1">
        <v>2022</v>
      </c>
      <c r="G1" s="1">
        <v>2021</v>
      </c>
      <c r="H1" s="1">
        <v>2020</v>
      </c>
      <c r="I1" s="1">
        <v>2019</v>
      </c>
      <c r="J1" s="1">
        <v>2018</v>
      </c>
      <c r="K1" s="1" t="s">
        <v>3</v>
      </c>
    </row>
    <row r="2" spans="1:11" x14ac:dyDescent="0.35">
      <c r="A2" t="s">
        <v>9</v>
      </c>
      <c r="B2" t="s">
        <v>26</v>
      </c>
      <c r="C2" t="s">
        <v>10</v>
      </c>
      <c r="E2" s="10"/>
      <c r="K2" s="9"/>
    </row>
    <row r="3" spans="1:11" x14ac:dyDescent="0.35">
      <c r="E3" s="7"/>
      <c r="K3" s="9"/>
    </row>
    <row r="4" spans="1:11" x14ac:dyDescent="0.35">
      <c r="E4" s="7"/>
      <c r="K4" s="9"/>
    </row>
    <row r="5" spans="1:11" x14ac:dyDescent="0.35">
      <c r="E5" s="7"/>
      <c r="K5" s="9"/>
    </row>
    <row r="6" spans="1:11" ht="15" thickBot="1" x14ac:dyDescent="0.4">
      <c r="E6" s="11">
        <f>SUM(E2:E5)</f>
        <v>0</v>
      </c>
    </row>
    <row r="7" spans="1:11" ht="15" thickTop="1" x14ac:dyDescent="0.35"/>
    <row r="8" spans="1:11" x14ac:dyDescent="0.35">
      <c r="A8" s="4" t="s">
        <v>42</v>
      </c>
    </row>
  </sheetData>
  <hyperlinks>
    <hyperlink ref="A8" r:id="rId1" xr:uid="{4329E2DC-4BB1-4197-A386-314EC0E44639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1DEB6-E089-435E-B9E1-5C4385780F86}">
  <dimension ref="A1:F4"/>
  <sheetViews>
    <sheetView workbookViewId="0">
      <selection activeCell="A4" sqref="A4"/>
    </sheetView>
  </sheetViews>
  <sheetFormatPr defaultRowHeight="14.5" x14ac:dyDescent="0.35"/>
  <cols>
    <col min="1" max="1" width="12.7265625" customWidth="1"/>
  </cols>
  <sheetData>
    <row r="1" spans="1:6" ht="15" thickBot="1" x14ac:dyDescent="0.4">
      <c r="A1" s="1" t="s">
        <v>0</v>
      </c>
      <c r="B1" s="1" t="s">
        <v>1</v>
      </c>
      <c r="C1" s="1" t="s">
        <v>2</v>
      </c>
      <c r="D1" s="1" t="s">
        <v>5</v>
      </c>
      <c r="E1" s="1" t="s">
        <v>4</v>
      </c>
      <c r="F1" s="1" t="s">
        <v>3</v>
      </c>
    </row>
    <row r="2" spans="1:6" x14ac:dyDescent="0.35">
      <c r="A2" t="s">
        <v>6</v>
      </c>
      <c r="B2" t="s">
        <v>27</v>
      </c>
      <c r="C2" t="s">
        <v>28</v>
      </c>
      <c r="E2" t="s">
        <v>56</v>
      </c>
    </row>
    <row r="4" spans="1:6" x14ac:dyDescent="0.35">
      <c r="A4" s="4" t="s">
        <v>43</v>
      </c>
    </row>
  </sheetData>
  <hyperlinks>
    <hyperlink ref="A4" r:id="rId1" xr:uid="{1A05A0AA-7DC4-4963-939F-B087BB16A656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E77B8-1B96-42CC-AAE6-1A80E4DDCEF0}">
  <dimension ref="A1:K10"/>
  <sheetViews>
    <sheetView workbookViewId="0">
      <selection activeCell="F1" sqref="F1:J1"/>
    </sheetView>
  </sheetViews>
  <sheetFormatPr defaultRowHeight="14.5" x14ac:dyDescent="0.35"/>
  <cols>
    <col min="1" max="1" width="12.1796875" customWidth="1"/>
    <col min="4" max="4" width="56.26953125" bestFit="1" customWidth="1"/>
    <col min="5" max="5" width="10.54296875" bestFit="1" customWidth="1"/>
  </cols>
  <sheetData>
    <row r="1" spans="1:11" ht="15" thickBot="1" x14ac:dyDescent="0.4">
      <c r="A1" s="1" t="s">
        <v>0</v>
      </c>
      <c r="B1" s="1" t="s">
        <v>1</v>
      </c>
      <c r="C1" s="1" t="s">
        <v>2</v>
      </c>
      <c r="D1" s="1" t="s">
        <v>5</v>
      </c>
      <c r="E1" s="1" t="s">
        <v>4</v>
      </c>
      <c r="F1" s="1">
        <v>2022</v>
      </c>
      <c r="G1" s="1">
        <v>2021</v>
      </c>
      <c r="H1" s="1">
        <v>2020</v>
      </c>
      <c r="I1" s="1">
        <v>2019</v>
      </c>
      <c r="J1" s="1">
        <v>2018</v>
      </c>
      <c r="K1" s="1" t="s">
        <v>3</v>
      </c>
    </row>
    <row r="2" spans="1:11" x14ac:dyDescent="0.35">
      <c r="A2" t="s">
        <v>6</v>
      </c>
      <c r="B2" t="s">
        <v>29</v>
      </c>
      <c r="C2" t="s">
        <v>30</v>
      </c>
      <c r="D2" t="s">
        <v>68</v>
      </c>
      <c r="E2" s="20">
        <v>5000</v>
      </c>
      <c r="F2" s="19"/>
      <c r="G2" s="19"/>
      <c r="H2" s="19"/>
      <c r="I2" s="19">
        <v>5000</v>
      </c>
      <c r="J2" s="19"/>
      <c r="K2" s="9" t="s">
        <v>21</v>
      </c>
    </row>
    <row r="3" spans="1:11" x14ac:dyDescent="0.35">
      <c r="D3" t="s">
        <v>68</v>
      </c>
      <c r="E3" s="20">
        <v>5000</v>
      </c>
      <c r="F3" s="19"/>
      <c r="G3" s="19">
        <v>5000</v>
      </c>
      <c r="H3" s="19"/>
      <c r="I3" s="19"/>
      <c r="J3" s="19"/>
      <c r="K3" s="9" t="s">
        <v>21</v>
      </c>
    </row>
    <row r="4" spans="1:11" x14ac:dyDescent="0.35">
      <c r="D4" t="s">
        <v>54</v>
      </c>
      <c r="E4" s="20">
        <v>2250</v>
      </c>
      <c r="F4" s="19">
        <v>1000</v>
      </c>
      <c r="G4" s="19"/>
      <c r="H4" s="19"/>
      <c r="I4" s="19">
        <v>1250</v>
      </c>
      <c r="J4" s="19"/>
      <c r="K4" s="9" t="s">
        <v>21</v>
      </c>
    </row>
    <row r="5" spans="1:11" x14ac:dyDescent="0.35">
      <c r="D5" t="s">
        <v>57</v>
      </c>
      <c r="E5" s="20">
        <v>1000</v>
      </c>
      <c r="F5" s="19"/>
      <c r="G5" s="19"/>
      <c r="H5" s="19"/>
      <c r="I5" s="19">
        <v>1000</v>
      </c>
      <c r="J5" s="19"/>
      <c r="K5" s="9" t="s">
        <v>21</v>
      </c>
    </row>
    <row r="6" spans="1:11" x14ac:dyDescent="0.35">
      <c r="D6" t="s">
        <v>19</v>
      </c>
      <c r="E6" s="20">
        <v>500</v>
      </c>
      <c r="F6" s="19"/>
      <c r="G6" s="19"/>
      <c r="H6" s="19"/>
      <c r="I6" s="19">
        <v>500</v>
      </c>
      <c r="J6" s="19"/>
      <c r="K6" s="9" t="s">
        <v>21</v>
      </c>
    </row>
    <row r="7" spans="1:11" x14ac:dyDescent="0.35">
      <c r="D7" t="s">
        <v>66</v>
      </c>
      <c r="E7" s="20">
        <v>500</v>
      </c>
      <c r="F7" s="19"/>
      <c r="G7" s="19">
        <v>500</v>
      </c>
      <c r="H7" s="19"/>
      <c r="I7" s="19"/>
      <c r="J7" s="19"/>
      <c r="K7" s="9" t="s">
        <v>21</v>
      </c>
    </row>
    <row r="8" spans="1:11" ht="15" thickBot="1" x14ac:dyDescent="0.4">
      <c r="E8" s="8">
        <f>SUM(E2:E6)</f>
        <v>13750</v>
      </c>
      <c r="F8" s="19"/>
      <c r="G8" s="19"/>
      <c r="H8" s="19"/>
      <c r="I8" s="19"/>
      <c r="J8" s="19"/>
    </row>
    <row r="9" spans="1:11" ht="15" thickTop="1" x14ac:dyDescent="0.35"/>
    <row r="10" spans="1:11" x14ac:dyDescent="0.35">
      <c r="A10" s="4" t="s">
        <v>44</v>
      </c>
    </row>
  </sheetData>
  <phoneticPr fontId="6" type="noConversion"/>
  <hyperlinks>
    <hyperlink ref="A10" r:id="rId1" xr:uid="{4143018D-EF7D-4E60-B55F-84AD8195D319}"/>
    <hyperlink ref="E2" r:id="rId2" display="https://www.vpap.org/candidates/104888/donor/130189/?start_year=all&amp;end_year=all&amp;contrib_type=all" xr:uid="{815BA55C-EBA5-4EC6-84E0-F084F1781435}"/>
    <hyperlink ref="E3" r:id="rId3" display="https://www.vpap.org/candidates/104888/donor/130187/?start_year=all&amp;end_year=all&amp;contrib_type=all" xr:uid="{B0D1E2CA-E3F2-4100-A710-9AC9534FC923}"/>
    <hyperlink ref="E4" r:id="rId4" display="https://www.vpap.org/candidates/104888/donor/327193/?start_year=all&amp;end_year=all&amp;contrib_type=all" xr:uid="{F19771A9-5051-469A-B35A-797B88E66AFE}"/>
    <hyperlink ref="E5" r:id="rId5" display="https://www.vpap.org/candidates/104888/donor/280621/?start_year=all&amp;end_year=all&amp;contrib_type=all" xr:uid="{5BB79682-C583-4D55-B629-83F698E0A9B2}"/>
    <hyperlink ref="E6" r:id="rId6" display="https://www.vpap.org/candidates/104888/donor/232339/?start_year=all&amp;end_year=all&amp;contrib_type=all" xr:uid="{1B10B0DF-E10B-4C95-BEC9-1257E4628C94}"/>
    <hyperlink ref="E7" r:id="rId7" display="https://www.vpap.org/candidates/104888/donor/130192/?start_year=all&amp;end_year=all&amp;contrib_type=all" xr:uid="{AF093BC5-774D-4AC9-88EC-72D1143B2AB1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52E671-39AC-41F5-8494-42FB2DE9467C}">
  <dimension ref="A1:K13"/>
  <sheetViews>
    <sheetView workbookViewId="0">
      <selection activeCell="F1" sqref="F1:J1"/>
    </sheetView>
  </sheetViews>
  <sheetFormatPr defaultRowHeight="14.5" x14ac:dyDescent="0.35"/>
  <cols>
    <col min="1" max="1" width="12.81640625" customWidth="1"/>
    <col min="4" max="4" width="56.26953125" bestFit="1" customWidth="1"/>
    <col min="5" max="5" width="11.54296875" bestFit="1" customWidth="1"/>
    <col min="6" max="6" width="10.54296875" bestFit="1" customWidth="1"/>
    <col min="9" max="9" width="9.81640625" bestFit="1" customWidth="1"/>
  </cols>
  <sheetData>
    <row r="1" spans="1:11" ht="15" thickBot="1" x14ac:dyDescent="0.4">
      <c r="A1" s="1" t="s">
        <v>0</v>
      </c>
      <c r="B1" s="1" t="s">
        <v>1</v>
      </c>
      <c r="C1" s="1" t="s">
        <v>2</v>
      </c>
      <c r="D1" s="1" t="s">
        <v>5</v>
      </c>
      <c r="E1" s="1" t="s">
        <v>4</v>
      </c>
      <c r="F1" s="1">
        <v>2022</v>
      </c>
      <c r="G1" s="1">
        <v>2021</v>
      </c>
      <c r="H1" s="1">
        <v>2020</v>
      </c>
      <c r="I1" s="1">
        <v>2019</v>
      </c>
      <c r="J1" s="1">
        <v>2018</v>
      </c>
      <c r="K1" s="1" t="s">
        <v>3</v>
      </c>
    </row>
    <row r="2" spans="1:11" x14ac:dyDescent="0.35">
      <c r="A2" t="s">
        <v>31</v>
      </c>
      <c r="B2" t="s">
        <v>32</v>
      </c>
      <c r="C2" t="s">
        <v>33</v>
      </c>
      <c r="D2" t="s">
        <v>15</v>
      </c>
      <c r="E2" s="17">
        <v>17995</v>
      </c>
      <c r="F2" s="19"/>
      <c r="G2" s="19"/>
      <c r="H2" s="19"/>
      <c r="I2" s="19">
        <v>17995</v>
      </c>
      <c r="J2" s="19"/>
      <c r="K2" s="9" t="s">
        <v>22</v>
      </c>
    </row>
    <row r="3" spans="1:11" x14ac:dyDescent="0.35">
      <c r="D3" t="s">
        <v>50</v>
      </c>
      <c r="E3" s="17">
        <v>10000</v>
      </c>
      <c r="F3" s="19">
        <v>10000</v>
      </c>
      <c r="G3" s="19"/>
      <c r="H3" s="19"/>
      <c r="I3" s="19"/>
      <c r="J3" s="19"/>
      <c r="K3" s="9" t="s">
        <v>21</v>
      </c>
    </row>
    <row r="4" spans="1:11" x14ac:dyDescent="0.35">
      <c r="D4" t="s">
        <v>16</v>
      </c>
      <c r="E4" s="17">
        <v>7500</v>
      </c>
      <c r="F4" s="19"/>
      <c r="G4" s="19"/>
      <c r="H4" s="19"/>
      <c r="I4" s="19">
        <v>7500</v>
      </c>
      <c r="J4" s="19"/>
      <c r="K4" s="9" t="s">
        <v>22</v>
      </c>
    </row>
    <row r="5" spans="1:11" x14ac:dyDescent="0.35">
      <c r="D5" t="s">
        <v>17</v>
      </c>
      <c r="E5" s="17">
        <v>4500</v>
      </c>
      <c r="F5" s="19"/>
      <c r="G5" s="19"/>
      <c r="H5" s="19"/>
      <c r="I5" s="19">
        <v>4500</v>
      </c>
      <c r="J5" s="19"/>
      <c r="K5" s="9" t="s">
        <v>21</v>
      </c>
    </row>
    <row r="6" spans="1:11" x14ac:dyDescent="0.35">
      <c r="D6" t="s">
        <v>19</v>
      </c>
      <c r="E6" s="17">
        <v>1000</v>
      </c>
      <c r="F6" s="19"/>
      <c r="G6" s="19"/>
      <c r="H6" s="19"/>
      <c r="I6" s="19">
        <v>1000</v>
      </c>
      <c r="J6" s="19"/>
      <c r="K6" s="9" t="s">
        <v>21</v>
      </c>
    </row>
    <row r="7" spans="1:11" x14ac:dyDescent="0.35">
      <c r="D7" t="s">
        <v>67</v>
      </c>
      <c r="E7" s="17">
        <v>1000</v>
      </c>
      <c r="F7" s="19">
        <v>1000</v>
      </c>
      <c r="G7" s="19"/>
      <c r="H7" s="19"/>
      <c r="I7" s="19"/>
      <c r="J7" s="19"/>
      <c r="K7" s="9" t="s">
        <v>21</v>
      </c>
    </row>
    <row r="8" spans="1:11" x14ac:dyDescent="0.35">
      <c r="D8" t="s">
        <v>66</v>
      </c>
      <c r="E8" s="17">
        <v>1000</v>
      </c>
      <c r="F8" s="19"/>
      <c r="G8" s="19">
        <v>500</v>
      </c>
      <c r="H8" s="19"/>
      <c r="I8" s="19">
        <v>500</v>
      </c>
      <c r="J8" s="19"/>
      <c r="K8" s="9" t="s">
        <v>21</v>
      </c>
    </row>
    <row r="9" spans="1:11" x14ac:dyDescent="0.35">
      <c r="D9" t="s">
        <v>20</v>
      </c>
      <c r="E9" s="17">
        <v>2000</v>
      </c>
      <c r="F9" s="19">
        <v>1000</v>
      </c>
      <c r="G9" s="19">
        <v>500</v>
      </c>
      <c r="H9" s="19"/>
      <c r="I9" s="19">
        <v>500</v>
      </c>
      <c r="J9" s="19"/>
      <c r="K9" s="9" t="s">
        <v>21</v>
      </c>
    </row>
    <row r="10" spans="1:11" x14ac:dyDescent="0.35">
      <c r="D10" t="s">
        <v>49</v>
      </c>
      <c r="E10" s="17">
        <v>250</v>
      </c>
      <c r="F10" s="19"/>
      <c r="G10" s="19"/>
      <c r="H10" s="19"/>
      <c r="I10" s="19">
        <v>250</v>
      </c>
      <c r="J10" s="19"/>
      <c r="K10" s="9" t="s">
        <v>21</v>
      </c>
    </row>
    <row r="11" spans="1:11" ht="15" thickBot="1" x14ac:dyDescent="0.4">
      <c r="E11" s="5">
        <f>SUM(E2:E10)</f>
        <v>45245</v>
      </c>
      <c r="F11" s="19"/>
      <c r="G11" s="19"/>
      <c r="H11" s="19"/>
      <c r="I11" s="19"/>
      <c r="J11" s="19"/>
    </row>
    <row r="12" spans="1:11" ht="15" thickTop="1" x14ac:dyDescent="0.35"/>
    <row r="13" spans="1:11" x14ac:dyDescent="0.35">
      <c r="A13" s="4" t="s">
        <v>45</v>
      </c>
    </row>
  </sheetData>
  <hyperlinks>
    <hyperlink ref="A13" r:id="rId1" xr:uid="{A72BE435-2BA2-4D73-AC96-017A566CB017}"/>
    <hyperlink ref="E2" r:id="rId2" display="https://www.vpap.org/committees/328365/donor/135064/?start_year=all&amp;end_year=all&amp;contrib_type=all" xr:uid="{70C24DA4-300D-46C9-87CE-12C7655D8D41}"/>
    <hyperlink ref="E3" r:id="rId3" display="https://www.vpap.org/committees/328365/donor/130189/?start_year=all&amp;end_year=all&amp;contrib_type=all" xr:uid="{CFBAD29F-2BB8-433F-8F10-05423ECD4898}"/>
    <hyperlink ref="E4" r:id="rId4" display="https://www.vpap.org/committees/328365/donor/130187/?start_year=all&amp;end_year=all&amp;contrib_type=all" xr:uid="{018DDD88-4D01-4197-B682-A1968291E2FA}"/>
    <hyperlink ref="E5" r:id="rId5" display="https://www.vpap.org/committees/328365/donor/280621/?start_year=all&amp;end_year=all&amp;contrib_type=all" xr:uid="{F705A88E-DDFC-4951-9E65-BEDE2DFFEBAE}"/>
    <hyperlink ref="E9" r:id="rId6" display="https://www.vpap.org/committees/328365/donor/327193/?start_year=all&amp;end_year=all&amp;contrib_type=all" xr:uid="{48829629-27AE-4E9B-8090-209EB087BC3F}"/>
    <hyperlink ref="E7" r:id="rId7" display="https://www.vpap.org/committees/328365/donor/149782/?start_year=all&amp;end_year=all&amp;contrib_type=all" xr:uid="{6B6D1D46-ADCF-4DA5-805C-8D2480CA1FCA}"/>
    <hyperlink ref="E8" r:id="rId8" display="Intl Union of Painters &amp; Allied Trades" xr:uid="{B055A17F-20A0-42C2-8C00-4DDFCDC1A0EE}"/>
    <hyperlink ref="E6" r:id="rId9" display="https://www.vpap.org/committees/328365/donor/232339/?start_year=all&amp;end_year=all&amp;contrib_type=all" xr:uid="{EA5839BD-D918-430C-890B-415DCC185D29}"/>
    <hyperlink ref="E10" r:id="rId10" display="https://www.vpap.org/committees/328365/donor/353546/?start_year=all&amp;end_year=all&amp;contrib_type=all" xr:uid="{03ED601F-8929-419A-B755-3982055427F7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71810-24BB-44A4-B80A-5DF442F01F72}">
  <dimension ref="A1:K11"/>
  <sheetViews>
    <sheetView workbookViewId="0">
      <selection activeCell="F1" sqref="F1:J1"/>
    </sheetView>
  </sheetViews>
  <sheetFormatPr defaultRowHeight="14.5" x14ac:dyDescent="0.35"/>
  <cols>
    <col min="1" max="1" width="13.453125" customWidth="1"/>
    <col min="4" max="4" width="56.26953125" bestFit="1" customWidth="1"/>
    <col min="5" max="5" width="11.1796875" bestFit="1" customWidth="1"/>
  </cols>
  <sheetData>
    <row r="1" spans="1:11" ht="15" thickBot="1" x14ac:dyDescent="0.4">
      <c r="A1" s="1" t="s">
        <v>0</v>
      </c>
      <c r="B1" s="1" t="s">
        <v>1</v>
      </c>
      <c r="C1" s="1" t="s">
        <v>2</v>
      </c>
      <c r="D1" s="1" t="s">
        <v>5</v>
      </c>
      <c r="E1" s="1" t="s">
        <v>4</v>
      </c>
      <c r="F1" s="1">
        <v>2022</v>
      </c>
      <c r="G1" s="1">
        <v>2021</v>
      </c>
      <c r="H1" s="1">
        <v>2020</v>
      </c>
      <c r="I1" s="1">
        <v>2019</v>
      </c>
      <c r="J1" s="1">
        <v>2018</v>
      </c>
      <c r="K1" s="1" t="s">
        <v>3</v>
      </c>
    </row>
    <row r="2" spans="1:11" x14ac:dyDescent="0.35">
      <c r="A2" t="s">
        <v>6</v>
      </c>
      <c r="B2" t="s">
        <v>34</v>
      </c>
      <c r="C2" t="s">
        <v>35</v>
      </c>
      <c r="D2" t="s">
        <v>16</v>
      </c>
      <c r="E2" s="17">
        <v>7000</v>
      </c>
      <c r="F2" s="19">
        <v>6000</v>
      </c>
      <c r="G2" s="19"/>
      <c r="H2" s="19"/>
      <c r="I2" s="19">
        <v>1000</v>
      </c>
      <c r="J2" s="19"/>
      <c r="K2" s="9" t="s">
        <v>21</v>
      </c>
    </row>
    <row r="3" spans="1:11" x14ac:dyDescent="0.35">
      <c r="D3" t="s">
        <v>17</v>
      </c>
      <c r="E3" s="17">
        <v>1000</v>
      </c>
      <c r="F3" s="19"/>
      <c r="G3" s="19"/>
      <c r="H3" s="19"/>
      <c r="I3" s="19">
        <v>1000</v>
      </c>
      <c r="J3" s="19"/>
      <c r="K3" s="9" t="s">
        <v>21</v>
      </c>
    </row>
    <row r="4" spans="1:11" x14ac:dyDescent="0.35">
      <c r="D4" t="s">
        <v>15</v>
      </c>
      <c r="E4" s="17">
        <v>1000</v>
      </c>
      <c r="F4" s="19"/>
      <c r="G4" s="19"/>
      <c r="H4" s="19"/>
      <c r="I4" s="19">
        <v>1000</v>
      </c>
      <c r="J4" s="19"/>
      <c r="K4" s="9" t="s">
        <v>22</v>
      </c>
    </row>
    <row r="5" spans="1:11" x14ac:dyDescent="0.35">
      <c r="D5" t="s">
        <v>20</v>
      </c>
      <c r="E5" s="17">
        <v>1000</v>
      </c>
      <c r="F5" s="19">
        <v>500</v>
      </c>
      <c r="G5" s="19"/>
      <c r="H5" s="19"/>
      <c r="I5" s="19">
        <v>500</v>
      </c>
      <c r="J5" s="19"/>
      <c r="K5" s="9" t="s">
        <v>21</v>
      </c>
    </row>
    <row r="6" spans="1:11" x14ac:dyDescent="0.35">
      <c r="D6" t="s">
        <v>19</v>
      </c>
      <c r="E6" s="17">
        <v>500</v>
      </c>
      <c r="F6" s="19"/>
      <c r="G6" s="19"/>
      <c r="H6" s="19"/>
      <c r="I6" s="19">
        <v>500</v>
      </c>
      <c r="J6" s="19"/>
      <c r="K6" s="9" t="s">
        <v>21</v>
      </c>
    </row>
    <row r="7" spans="1:11" x14ac:dyDescent="0.35">
      <c r="D7" t="s">
        <v>18</v>
      </c>
      <c r="E7" s="17">
        <v>875</v>
      </c>
      <c r="F7" s="19">
        <v>500</v>
      </c>
      <c r="G7" s="19"/>
      <c r="H7" s="19"/>
      <c r="I7" s="19">
        <v>375</v>
      </c>
      <c r="J7" s="19"/>
      <c r="K7" s="9" t="s">
        <v>21</v>
      </c>
    </row>
    <row r="8" spans="1:11" x14ac:dyDescent="0.35">
      <c r="D8" t="s">
        <v>50</v>
      </c>
      <c r="E8" s="17">
        <v>150</v>
      </c>
      <c r="F8" s="19"/>
      <c r="G8" s="19"/>
      <c r="H8" s="19"/>
      <c r="I8" s="19">
        <v>150</v>
      </c>
      <c r="J8" s="19"/>
      <c r="K8" s="9" t="s">
        <v>21</v>
      </c>
    </row>
    <row r="9" spans="1:11" ht="15" thickBot="1" x14ac:dyDescent="0.4">
      <c r="E9" s="5">
        <f>SUM(E2:E8)</f>
        <v>11525</v>
      </c>
      <c r="F9" s="19"/>
      <c r="G9" s="19"/>
      <c r="H9" s="19"/>
      <c r="I9" s="19"/>
      <c r="J9" s="19"/>
    </row>
    <row r="10" spans="1:11" ht="15" thickTop="1" x14ac:dyDescent="0.35"/>
    <row r="11" spans="1:11" x14ac:dyDescent="0.35">
      <c r="A11" s="4" t="s">
        <v>46</v>
      </c>
    </row>
  </sheetData>
  <hyperlinks>
    <hyperlink ref="A11" r:id="rId1" xr:uid="{199B0E82-D14B-48BF-B9C6-C35101600643}"/>
    <hyperlink ref="E2" r:id="rId2" display="https://www.vpap.org/committees/331048/donor/130187/?start_year=all&amp;end_year=all&amp;contrib_type=all" xr:uid="{1730B25B-039E-4203-90C3-97A9C641ABA0}"/>
    <hyperlink ref="E5" r:id="rId3" display="https://www.vpap.org/committees/331048/donor/327193/?start_year=all&amp;end_year=all&amp;contrib_type=all" xr:uid="{BC871F2C-F8E8-41FC-A0D6-B3909376B75D}"/>
    <hyperlink ref="E3" r:id="rId4" display="https://www.vpap.org/committees/331048/donor/280621/?start_year=all&amp;end_year=all&amp;contrib_type=all" xr:uid="{4DECB9CB-44D3-4830-883E-6E67C658D186}"/>
    <hyperlink ref="E4" r:id="rId5" display="https://www.vpap.org/committees/331048/donor/135064/?start_year=all&amp;end_year=all&amp;contrib_type=all" xr:uid="{03ABC06E-1888-4B3E-82B8-DD5F639009F4}"/>
    <hyperlink ref="E7" r:id="rId6" display="https://www.vpap.org/committees/331048/donor/130192/?start_year=all&amp;end_year=all&amp;contrib_type=all" xr:uid="{C4E2BED6-DA00-4C95-96DF-E596E9DD5283}"/>
    <hyperlink ref="E6" r:id="rId7" display="https://www.vpap.org/committees/331048/donor/232339/?start_year=all&amp;end_year=all&amp;contrib_type=all" xr:uid="{C22969B0-56F6-4314-A0A5-565A50C4B6FF}"/>
    <hyperlink ref="E8" r:id="rId8" display="https://www.vpap.org/committees/331048/donor/130189/?start_year=all&amp;end_year=all&amp;contrib_type=all" xr:uid="{47501823-ACF8-4E08-8A9C-3C8CEE1FE5DB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DC492-9B7D-4D0C-9AA9-E4F096380713}">
  <dimension ref="A1:K7"/>
  <sheetViews>
    <sheetView workbookViewId="0">
      <selection activeCell="F1" sqref="F1:J1"/>
    </sheetView>
  </sheetViews>
  <sheetFormatPr defaultRowHeight="14.5" x14ac:dyDescent="0.35"/>
  <cols>
    <col min="1" max="1" width="13.453125" customWidth="1"/>
    <col min="4" max="4" width="56.26953125" bestFit="1" customWidth="1"/>
    <col min="5" max="5" width="10.54296875" bestFit="1" customWidth="1"/>
    <col min="6" max="6" width="10.1796875" bestFit="1" customWidth="1"/>
    <col min="9" max="9" width="10.1796875" bestFit="1" customWidth="1"/>
  </cols>
  <sheetData>
    <row r="1" spans="1:11" ht="15" thickBot="1" x14ac:dyDescent="0.4">
      <c r="A1" s="1" t="s">
        <v>0</v>
      </c>
      <c r="B1" s="1" t="s">
        <v>1</v>
      </c>
      <c r="C1" s="1" t="s">
        <v>2</v>
      </c>
      <c r="D1" s="1" t="s">
        <v>5</v>
      </c>
      <c r="E1" s="1" t="s">
        <v>4</v>
      </c>
      <c r="F1" s="1">
        <v>2022</v>
      </c>
      <c r="G1" s="1">
        <v>2021</v>
      </c>
      <c r="H1" s="1">
        <v>2020</v>
      </c>
      <c r="I1" s="1">
        <v>2019</v>
      </c>
      <c r="J1" s="1">
        <v>2018</v>
      </c>
      <c r="K1" s="1" t="s">
        <v>3</v>
      </c>
    </row>
    <row r="2" spans="1:11" x14ac:dyDescent="0.35">
      <c r="A2" t="s">
        <v>6</v>
      </c>
      <c r="B2" t="s">
        <v>36</v>
      </c>
      <c r="C2" t="s">
        <v>37</v>
      </c>
      <c r="D2" t="s">
        <v>19</v>
      </c>
      <c r="E2" s="17">
        <v>500</v>
      </c>
      <c r="F2" s="19"/>
      <c r="G2" s="19"/>
      <c r="H2" s="19"/>
      <c r="I2" s="19">
        <v>500</v>
      </c>
      <c r="J2" s="19"/>
      <c r="K2" s="9" t="s">
        <v>21</v>
      </c>
    </row>
    <row r="3" spans="1:11" x14ac:dyDescent="0.35">
      <c r="D3" t="s">
        <v>16</v>
      </c>
      <c r="E3" s="17">
        <v>2000</v>
      </c>
      <c r="F3" s="19">
        <v>1000</v>
      </c>
      <c r="G3" s="19"/>
      <c r="H3" s="19"/>
      <c r="I3" s="19">
        <v>1000</v>
      </c>
      <c r="J3" s="19"/>
      <c r="K3" s="9" t="s">
        <v>21</v>
      </c>
    </row>
    <row r="4" spans="1:11" x14ac:dyDescent="0.35">
      <c r="D4" t="s">
        <v>51</v>
      </c>
      <c r="E4" s="2">
        <v>1000</v>
      </c>
      <c r="F4" s="19"/>
      <c r="G4" s="19"/>
      <c r="H4" s="19"/>
      <c r="I4" s="19">
        <v>1000</v>
      </c>
      <c r="J4" s="19"/>
      <c r="K4" s="9" t="s">
        <v>21</v>
      </c>
    </row>
    <row r="5" spans="1:11" ht="15" thickBot="1" x14ac:dyDescent="0.4">
      <c r="E5" s="5">
        <f>SUM(E2:E4)</f>
        <v>3500</v>
      </c>
      <c r="F5" s="5">
        <f t="shared" ref="F5:J5" si="0">SUM(F2:F4)</f>
        <v>1000</v>
      </c>
      <c r="G5" s="5">
        <f t="shared" si="0"/>
        <v>0</v>
      </c>
      <c r="H5" s="5">
        <f t="shared" si="0"/>
        <v>0</v>
      </c>
      <c r="I5" s="5">
        <f t="shared" si="0"/>
        <v>2500</v>
      </c>
      <c r="J5" s="5">
        <f t="shared" si="0"/>
        <v>0</v>
      </c>
    </row>
    <row r="6" spans="1:11" ht="15" thickTop="1" x14ac:dyDescent="0.35"/>
    <row r="7" spans="1:11" x14ac:dyDescent="0.35">
      <c r="A7" s="4" t="s">
        <v>47</v>
      </c>
    </row>
  </sheetData>
  <hyperlinks>
    <hyperlink ref="A7" r:id="rId1" xr:uid="{21EE24C2-8F17-49C2-8DAD-7DBF8451D0A7}"/>
    <hyperlink ref="E2" r:id="rId2" display="https://www.vpap.org/candidates/54255/donor/232339/?start_year=all&amp;end_year=all&amp;contrib_type=all" xr:uid="{ACFA9359-3646-4244-A7B9-2B085051DE09}"/>
    <hyperlink ref="E3" r:id="rId3" display="https://www.vpap.org/candidates/54255/donor/130187/?start_year=all&amp;end_year=all&amp;contrib_type=all" xr:uid="{2A721701-4BC7-4FBD-9820-F2EBE1F485A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Totals</vt:lpstr>
      <vt:lpstr>Alcorn</vt:lpstr>
      <vt:lpstr>Foust</vt:lpstr>
      <vt:lpstr>Gross</vt:lpstr>
      <vt:lpstr>Herrity</vt:lpstr>
      <vt:lpstr>Lusk</vt:lpstr>
      <vt:lpstr>McKay</vt:lpstr>
      <vt:lpstr>Palchik</vt:lpstr>
      <vt:lpstr>Smith</vt:lpstr>
      <vt:lpstr>Storck</vt:lpstr>
      <vt:lpstr>Walkinshaw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 Brubeck</dc:creator>
  <cp:lastModifiedBy>Ben Brubeck</cp:lastModifiedBy>
  <cp:lastPrinted>2021-04-12T22:25:58Z</cp:lastPrinted>
  <dcterms:created xsi:type="dcterms:W3CDTF">2021-04-01T15:18:06Z</dcterms:created>
  <dcterms:modified xsi:type="dcterms:W3CDTF">2023-02-03T15:37:22Z</dcterms:modified>
</cp:coreProperties>
</file>