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ownloads\"/>
    </mc:Choice>
  </mc:AlternateContent>
  <xr:revisionPtr revIDLastSave="0" documentId="8_{1D1B1383-B1F0-4B7F-AF5E-FB97F4E991CC}" xr6:coauthVersionLast="46" xr6:coauthVersionMax="46" xr10:uidLastSave="{00000000-0000-0000-0000-000000000000}"/>
  <bookViews>
    <workbookView xWindow="-120" yWindow="-120" windowWidth="29040" windowHeight="15840" xr2:uid="{C03016E5-1DC0-4EB5-A51A-83D2AEE13610}"/>
  </bookViews>
  <sheets>
    <sheet name="All Construction Unions" sheetId="4" r:id="rId1"/>
    <sheet name="Out Of State Construction Union" sheetId="8" r:id="rId2"/>
  </sheets>
  <definedNames>
    <definedName name="_xlnm._FilterDatabase" localSheetId="0" hidden="1">'All Construction Unions'!$A$1:$H$47</definedName>
    <definedName name="_xlnm._FilterDatabase" localSheetId="1" hidden="1">'Out Of State Construction Union'!$A$1:$H$33</definedName>
    <definedName name="_xlnm.Print_Titles" localSheetId="1">'Out Of State Construction Union'!$1:$1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D35" i="8"/>
  <c r="C35" i="8"/>
  <c r="A35" i="8"/>
  <c r="B40" i="8" l="1"/>
  <c r="D49" i="4"/>
  <c r="E49" i="4"/>
  <c r="C49" i="4"/>
  <c r="B55" i="4" s="1"/>
  <c r="A49" i="4"/>
  <c r="B43" i="8" l="1"/>
  <c r="B59" i="4"/>
  <c r="B58" i="4" s="1"/>
  <c r="B41" i="8"/>
  <c r="B42" i="8"/>
  <c r="B51" i="4"/>
  <c r="B53" i="4" l="1"/>
  <c r="B57" i="4" s="1"/>
  <c r="B52" i="4"/>
  <c r="B56" i="4" s="1"/>
</calcChain>
</file>

<file path=xl/sharedStrings.xml><?xml version="1.0" encoding="utf-8"?>
<sst xmlns="http://schemas.openxmlformats.org/spreadsheetml/2006/main" count="283" uniqueCount="70">
  <si>
    <t>Source</t>
  </si>
  <si>
    <t>Laborers District Council (Columbia, MD)</t>
  </si>
  <si>
    <t>Yes</t>
  </si>
  <si>
    <t>Laborers Mid-Atlantic Regional Organizing Coalition (Reston)</t>
  </si>
  <si>
    <t>Mid-Atlantic Laborers' Political Education Fund (Reston)</t>
  </si>
  <si>
    <t>Carpenters Legislative Program of Greater Pennsylvania (Pittsburgh, PA)</t>
  </si>
  <si>
    <t>WV Appalachian Laborers District Council (Charleston, WV)</t>
  </si>
  <si>
    <t>Intl Brotherhood of Electrical Workers (Washington, DC)</t>
  </si>
  <si>
    <t>Laborers District Council of Eastern Pennsylvania (Trexlertown, PA)</t>
  </si>
  <si>
    <t>Western Pennsylvania Laborers Bldg &amp; Defense (Pittsburgh, PA)</t>
  </si>
  <si>
    <t>Baltimore Washington Construction &amp; Public Employees Laborers PAC (Camp Springs, MD)</t>
  </si>
  <si>
    <t>Laborers Local Union 980 (Roanoke)</t>
  </si>
  <si>
    <t>Intl Brotherhood of Teamsters (Washington, DC)</t>
  </si>
  <si>
    <t>Steamfitters Local Union #602 (Washington, DC)</t>
  </si>
  <si>
    <t>Heavy &amp; Highway Construction Workers - Local 158 (Harrisburg, PA)</t>
  </si>
  <si>
    <t>Intl Brotherhood of Painters &amp; Allied Trades (Hanover, MD)</t>
  </si>
  <si>
    <t>United Association - Local #110 (Norfolk)</t>
  </si>
  <si>
    <t>Sheet Metal Workers' Intl Associates (Washington, DC)</t>
  </si>
  <si>
    <t>Ironworkers Political Education Fund (Washington, DC)</t>
  </si>
  <si>
    <t>Mid-Atlantic Pipe Trades Assn (Columbia, MD)</t>
  </si>
  <si>
    <t>Laborers' International Union of North America (Camp Springs, MD)</t>
  </si>
  <si>
    <t>Intl Brotherhood of Electrical Workers - Local 26 (Lanham, MD)</t>
  </si>
  <si>
    <t>United Steelworkers of America Dist 8 (Frankfort, KY)</t>
  </si>
  <si>
    <t>Laborers Union - Local 130 (Scranton, PA)</t>
  </si>
  <si>
    <t>International Brotherhood of Electrical Workers (Newport News)</t>
  </si>
  <si>
    <t>Plumbers &amp; Steamfitters Local 540 (Newport News)</t>
  </si>
  <si>
    <t>Plumbers Local Union No 5 (Suitland, MD)</t>
  </si>
  <si>
    <t>Carpenters Union (Virginia Beach)</t>
  </si>
  <si>
    <t>Sheet Metal Workers Union No 100 (Suitland, MD)</t>
  </si>
  <si>
    <t>United Brotherhood of Carpenters &amp; Joiners (Washington, DC)</t>
  </si>
  <si>
    <t>Carpenters Union - Local 205 (Ashland)</t>
  </si>
  <si>
    <t>Eastern Millwright Regional Council (Framingham, MA)</t>
  </si>
  <si>
    <t>United Steelworkers of America - Newport News (Newport News)</t>
  </si>
  <si>
    <t>Plumbers and Gasfitters Union Local 5 (Temple Hills, MD)</t>
  </si>
  <si>
    <t>Intl Union of Operating Engineers - Local 147 (Norfolk)</t>
  </si>
  <si>
    <t>North Americas Building Trades Union (Washington, DC)</t>
  </si>
  <si>
    <t>Intl Brotherhood of Electrical Workers - Local 666 (Henrico)</t>
  </si>
  <si>
    <t>Laborers-Employees Benefit Plan Collection Trust (Chicago, IL)</t>
  </si>
  <si>
    <t>Asbestos Workers PAC (Lanham, MD)</t>
  </si>
  <si>
    <t>Louisiana Carpenters Regional Council PAC Fund (Metairie, LA)</t>
  </si>
  <si>
    <t>United Brotherhood of Carpenters (Ashland)</t>
  </si>
  <si>
    <t>Intl Union of Elevator Constructors Local #10 (Lanham, MD)</t>
  </si>
  <si>
    <t>Intl Brotherhood of Painters - District Council 51 (Lanham, MD)</t>
  </si>
  <si>
    <t>United Association of Journeymen and Apprentices of the Plumbing and Pipe Fitting Industry (Annapolis, MD)</t>
  </si>
  <si>
    <t>International Brotherhood of Boilermakers (Kansas City, KS)</t>
  </si>
  <si>
    <t>Intl Brotherhood of Teamsters - Local #822 (Norfolk)</t>
  </si>
  <si>
    <t>No</t>
  </si>
  <si>
    <t>Out of State</t>
  </si>
  <si>
    <t>Construction Union</t>
  </si>
  <si>
    <t>Mid-Atlantic Laborers' Political Education Fund</t>
  </si>
  <si>
    <t>Dem</t>
  </si>
  <si>
    <t>GOP</t>
  </si>
  <si>
    <t>Other</t>
  </si>
  <si>
    <t>Other Destination</t>
  </si>
  <si>
    <t>Baltimore Washington Construction &amp; Public Employees Laborers PAC</t>
  </si>
  <si>
    <t>Intl Union of Operating Engineers - Local 147</t>
  </si>
  <si>
    <t>Firefighters - Local 2068</t>
  </si>
  <si>
    <t>Reported</t>
  </si>
  <si>
    <t>Dem Contributions</t>
  </si>
  <si>
    <t>in total campaign contributions</t>
  </si>
  <si>
    <t>of contributions went to Dem. candidates</t>
  </si>
  <si>
    <t>of contributions went to GOP candidates</t>
  </si>
  <si>
    <t xml:space="preserve">Known Direct Construction Union Campaign Contributions in Virginia's 2018-2019 Election Cycle </t>
  </si>
  <si>
    <t xml:space="preserve">Known Out of State Direct Construction Union Campaign Contributions in Virginia's 2018-2019 Election Cycle </t>
  </si>
  <si>
    <t>International Union of Operating Engineers - Local 77 (Suitland, MD)</t>
  </si>
  <si>
    <t>Laberers Union - Local 616 (Cumberland, MD)</t>
  </si>
  <si>
    <t>of contributions are from out of state construction unions ($1,038,644/$1,684,102)</t>
  </si>
  <si>
    <t>of contributions from out of state construction unions (62%)</t>
  </si>
  <si>
    <t>of contributions from in-state construction unions (38%)</t>
  </si>
  <si>
    <t>of contributions went to GOP candidates ($4,750)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</si>
</sst>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2585C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4F8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6" fontId="2" fillId="2" borderId="1" xfId="1" applyNumberForma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6" fontId="2" fillId="3" borderId="1" xfId="1" applyNumberForma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1" fillId="0" borderId="0" xfId="0" applyFont="1" applyAlignment="1"/>
    <xf numFmtId="0" fontId="1" fillId="0" borderId="0" xfId="0" applyFont="1"/>
    <xf numFmtId="0" fontId="3" fillId="2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0" borderId="0" xfId="0" applyFont="1"/>
    <xf numFmtId="164" fontId="1" fillId="0" borderId="0" xfId="0" applyNumberFormat="1" applyFont="1" applyAlignment="1"/>
    <xf numFmtId="164" fontId="3" fillId="2" borderId="0" xfId="0" applyNumberFormat="1" applyFont="1" applyFill="1" applyBorder="1" applyAlignment="1">
      <alignment vertical="top"/>
    </xf>
    <xf numFmtId="164" fontId="3" fillId="3" borderId="0" xfId="0" applyNumberFormat="1" applyFont="1" applyFill="1" applyBorder="1" applyAlignment="1">
      <alignment vertical="top"/>
    </xf>
    <xf numFmtId="164" fontId="3" fillId="0" borderId="0" xfId="0" applyNumberFormat="1" applyFont="1"/>
    <xf numFmtId="164" fontId="0" fillId="0" borderId="0" xfId="0" applyNumberFormat="1"/>
    <xf numFmtId="6" fontId="1" fillId="0" borderId="0" xfId="0" applyNumberFormat="1" applyFont="1"/>
    <xf numFmtId="164" fontId="1" fillId="0" borderId="0" xfId="0" applyNumberFormat="1" applyFont="1"/>
    <xf numFmtId="6" fontId="0" fillId="0" borderId="0" xfId="0" applyNumberFormat="1" applyFont="1"/>
    <xf numFmtId="10" fontId="0" fillId="0" borderId="0" xfId="0" applyNumberFormat="1"/>
    <xf numFmtId="0" fontId="4" fillId="0" borderId="2" xfId="0" applyFont="1" applyBorder="1" applyAlignment="1">
      <alignment horizontal="center"/>
    </xf>
    <xf numFmtId="164" fontId="0" fillId="0" borderId="3" xfId="0" applyNumberFormat="1" applyBorder="1"/>
    <xf numFmtId="0" fontId="0" fillId="0" borderId="4" xfId="0" applyBorder="1"/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0" fillId="0" borderId="0" xfId="0" applyNumberFormat="1" applyBorder="1"/>
    <xf numFmtId="0" fontId="0" fillId="0" borderId="6" xfId="0" applyBorder="1"/>
    <xf numFmtId="10" fontId="1" fillId="0" borderId="5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/>
    <xf numFmtId="164" fontId="0" fillId="0" borderId="8" xfId="0" applyNumberFormat="1" applyBorder="1"/>
    <xf numFmtId="0" fontId="0" fillId="0" borderId="9" xfId="0" applyBorder="1"/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pap.org/donors/245927-heavy-highway-construction-workers-local-158/?start_year=2018&amp;end_year=2019&amp;recip_type=all" TargetMode="External"/><Relationship Id="rId18" Type="http://schemas.openxmlformats.org/officeDocument/2006/relationships/hyperlink" Target="https://www.vpap.org/donors/327193-mid-atlantic-pipe-trades-assn/?start_year=2018&amp;end_year=2019&amp;recip_type=all" TargetMode="External"/><Relationship Id="rId26" Type="http://schemas.openxmlformats.org/officeDocument/2006/relationships/hyperlink" Target="https://www.vpap.org/donors/211579-plumbers-local-union-no-5/?start_year=2018&amp;end_year=2019&amp;recip_type=all" TargetMode="External"/><Relationship Id="rId39" Type="http://schemas.openxmlformats.org/officeDocument/2006/relationships/hyperlink" Target="https://www.vpap.org/donors/357936-louisiana-carpenters-regional-council-pac-fund/?start_year=2018&amp;end_year=2019&amp;recip_type=all" TargetMode="External"/><Relationship Id="rId21" Type="http://schemas.openxmlformats.org/officeDocument/2006/relationships/hyperlink" Target="https://www.vpap.org/donors/147023-united-steelworkers-of-america-dist-8/?start_year=2018&amp;end_year=2019&amp;recip_type=all" TargetMode="External"/><Relationship Id="rId34" Type="http://schemas.openxmlformats.org/officeDocument/2006/relationships/hyperlink" Target="https://www.vpap.org/donors/130218-intl-union-of-operating-engineers-local-147/?start_year=2018&amp;end_year=2019&amp;recip_type=all" TargetMode="External"/><Relationship Id="rId42" Type="http://schemas.openxmlformats.org/officeDocument/2006/relationships/hyperlink" Target="https://www.vpap.org/donors/130215-intl-union-of-elevator-constructors-local-10/?start_year=2018&amp;end_year=2019&amp;recip_type=al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vpap.org/donors/322116-laborers-district-council-of-eastern-pennsylvania/?start_year=2018&amp;end_year=2019&amp;recip_type=all" TargetMode="External"/><Relationship Id="rId2" Type="http://schemas.openxmlformats.org/officeDocument/2006/relationships/hyperlink" Target="https://www.vpap.org/donors/302814-laborers-mid-atlantic-regional-organizing-coalition/?start_year=2018&amp;end_year=2019&amp;recip_type=all" TargetMode="External"/><Relationship Id="rId16" Type="http://schemas.openxmlformats.org/officeDocument/2006/relationships/hyperlink" Target="https://www.vpap.org/donors/143122-sheet-metal-workers-intl-associates/?start_year=2018&amp;end_year=2019&amp;recip_type=all" TargetMode="External"/><Relationship Id="rId29" Type="http://schemas.openxmlformats.org/officeDocument/2006/relationships/hyperlink" Target="https://www.vpap.org/donors/146956-united-brotherhood-of-carpenters-joiners/?start_year=2018&amp;end_year=2019&amp;recip_type=all" TargetMode="External"/><Relationship Id="rId1" Type="http://schemas.openxmlformats.org/officeDocument/2006/relationships/hyperlink" Target="https://www.vpap.org/donors/245611-laborers-district-council/?start_year=2018&amp;end_year=2019&amp;recip_type=all" TargetMode="External"/><Relationship Id="rId6" Type="http://schemas.openxmlformats.org/officeDocument/2006/relationships/hyperlink" Target="https://www.vpap.org/donors/130187-intl-brotherhood-of-electrical-workers/?start_year=2018&amp;end_year=2019&amp;recip_type=all" TargetMode="External"/><Relationship Id="rId11" Type="http://schemas.openxmlformats.org/officeDocument/2006/relationships/hyperlink" Target="https://www.vpap.org/donors/130196-intl-brotherhood-of-teamsters/?start_year=2018&amp;end_year=2019&amp;recip_type=all" TargetMode="External"/><Relationship Id="rId24" Type="http://schemas.openxmlformats.org/officeDocument/2006/relationships/hyperlink" Target="https://www.vpap.org/donors/139279-plumbers-steamfitters-local-540/?start_year=2018&amp;end_year=2019&amp;recip_type=all" TargetMode="External"/><Relationship Id="rId32" Type="http://schemas.openxmlformats.org/officeDocument/2006/relationships/hyperlink" Target="https://www.vpap.org/donors/147021-united-steelworkers-of-america-newport-news/?start_year=2018&amp;end_year=2019&amp;recip_type=all" TargetMode="External"/><Relationship Id="rId37" Type="http://schemas.openxmlformats.org/officeDocument/2006/relationships/hyperlink" Target="https://www.vpap.org/donors/326042-laborers-employees-benefit-plan-collection-trust/?start_year=2018&amp;end_year=2019&amp;recip_type=all" TargetMode="External"/><Relationship Id="rId40" Type="http://schemas.openxmlformats.org/officeDocument/2006/relationships/hyperlink" Target="https://www.vpap.org/donors/338735-united-brotherhood-of-carpenters/?start_year=2018&amp;end_year=2019&amp;recip_type=all" TargetMode="External"/><Relationship Id="rId45" Type="http://schemas.openxmlformats.org/officeDocument/2006/relationships/hyperlink" Target="https://www.vpap.org/donors/130108-international-brotherhood-of-boilermakers/?start_year=2018&amp;end_year=2019&amp;recip_type=all" TargetMode="External"/><Relationship Id="rId5" Type="http://schemas.openxmlformats.org/officeDocument/2006/relationships/hyperlink" Target="https://www.vpap.org/donors/302877-wv-appalachian-laborers-district-council/?start_year=2018&amp;end_year=2019&amp;recip_type=all" TargetMode="External"/><Relationship Id="rId15" Type="http://schemas.openxmlformats.org/officeDocument/2006/relationships/hyperlink" Target="https://www.vpap.org/donors/347590-united-association-local-110/?start_year=2018&amp;end_year=2019&amp;recip_type=all" TargetMode="External"/><Relationship Id="rId23" Type="http://schemas.openxmlformats.org/officeDocument/2006/relationships/hyperlink" Target="https://www.vpap.org/donors/218542-international-brotherhood-of-electrical-workers/?start_year=2018&amp;end_year=2019&amp;recip_type=all" TargetMode="External"/><Relationship Id="rId28" Type="http://schemas.openxmlformats.org/officeDocument/2006/relationships/hyperlink" Target="https://www.vpap.org/donors/143121-sheet-metal-workers-union-no-100/?start_year=2018&amp;end_year=2019&amp;recip_type=all" TargetMode="External"/><Relationship Id="rId36" Type="http://schemas.openxmlformats.org/officeDocument/2006/relationships/hyperlink" Target="https://www.vpap.org/donors/130190-intl-brotherhood-of-electrical-workers-local-666/?start_year=2018&amp;end_year=2019&amp;recip_type=all" TargetMode="External"/><Relationship Id="rId10" Type="http://schemas.openxmlformats.org/officeDocument/2006/relationships/hyperlink" Target="https://www.vpap.org/donors/132140-laborers-local-union-980/?start_year=2018&amp;end_year=2019&amp;recip_type=all" TargetMode="External"/><Relationship Id="rId19" Type="http://schemas.openxmlformats.org/officeDocument/2006/relationships/hyperlink" Target="https://www.vpap.org/donors/132142-laborers-international-union-of-north-america/?start_year=2018&amp;end_year=2019&amp;recip_type=all" TargetMode="External"/><Relationship Id="rId31" Type="http://schemas.openxmlformats.org/officeDocument/2006/relationships/hyperlink" Target="https://www.vpap.org/donors/353761-eastern-millwright-regional-council/?start_year=2018&amp;end_year=2019&amp;recip_type=all" TargetMode="External"/><Relationship Id="rId44" Type="http://schemas.openxmlformats.org/officeDocument/2006/relationships/hyperlink" Target="https://www.vpap.org/donors/179382-united-association-of-journeymen-and-apprentices-of-the-plumbing-and-pipe-fitting-industry/?start_year=2018&amp;end_year=2019&amp;recip_type=all" TargetMode="External"/><Relationship Id="rId4" Type="http://schemas.openxmlformats.org/officeDocument/2006/relationships/hyperlink" Target="https://www.vpap.org/donors/280621-carpenters-legislative-program-of-greater-pennsylvania/?start_year=2018&amp;end_year=2019&amp;recip_type=all" TargetMode="External"/><Relationship Id="rId9" Type="http://schemas.openxmlformats.org/officeDocument/2006/relationships/hyperlink" Target="https://www.vpap.org/donors/232339-baltimore-washington-construction-public-employees-laborers-pac/?start_year=2018&amp;end_year=2019&amp;recip_type=all" TargetMode="External"/><Relationship Id="rId14" Type="http://schemas.openxmlformats.org/officeDocument/2006/relationships/hyperlink" Target="https://www.vpap.org/donors/130192-intl-brotherhood-of-painters-allied-trades/?start_year=2018&amp;end_year=2019&amp;recip_type=all" TargetMode="External"/><Relationship Id="rId22" Type="http://schemas.openxmlformats.org/officeDocument/2006/relationships/hyperlink" Target="https://www.vpap.org/donors/245983-laborers-union-local-130/?start_year=2018&amp;end_year=2019&amp;recip_type=all" TargetMode="External"/><Relationship Id="rId27" Type="http://schemas.openxmlformats.org/officeDocument/2006/relationships/hyperlink" Target="https://www.vpap.org/donors/327406-carpenters-union/?start_year=2018&amp;end_year=2019&amp;recip_type=all" TargetMode="External"/><Relationship Id="rId30" Type="http://schemas.openxmlformats.org/officeDocument/2006/relationships/hyperlink" Target="https://www.vpap.org/donors/344253-carpenters-union-local-205/?start_year=2018&amp;end_year=2019&amp;recip_type=all" TargetMode="External"/><Relationship Id="rId35" Type="http://schemas.openxmlformats.org/officeDocument/2006/relationships/hyperlink" Target="https://www.vpap.org/donors/344340-north-americas-building-trades-union/?start_year=2018&amp;end_year=2019&amp;recip_type=all" TargetMode="External"/><Relationship Id="rId43" Type="http://schemas.openxmlformats.org/officeDocument/2006/relationships/hyperlink" Target="https://www.vpap.org/donors/130191-intl-brotherhood-of-painters-district-council-51/?start_year=2018&amp;end_year=2019&amp;recip_type=all" TargetMode="External"/><Relationship Id="rId8" Type="http://schemas.openxmlformats.org/officeDocument/2006/relationships/hyperlink" Target="https://www.vpap.org/donors/218306-western-pennsylvania-laborers-bldg-defense/?start_year=2018&amp;end_year=2019&amp;recip_type=all" TargetMode="External"/><Relationship Id="rId3" Type="http://schemas.openxmlformats.org/officeDocument/2006/relationships/hyperlink" Target="https://www.vpap.org/donors/135064-mid-atlantic-laborers-political-education-fund/?start_year=2018&amp;end_year=2019&amp;recip_type=all" TargetMode="External"/><Relationship Id="rId12" Type="http://schemas.openxmlformats.org/officeDocument/2006/relationships/hyperlink" Target="https://www.vpap.org/donors/144690-steamfitters-local-union-602/?start_year=2018&amp;end_year=2019&amp;recip_type=all" TargetMode="External"/><Relationship Id="rId17" Type="http://schemas.openxmlformats.org/officeDocument/2006/relationships/hyperlink" Target="https://www.vpap.org/donors/130284-ironworkers-political-education-fund/?start_year=2018&amp;end_year=2019&amp;recip_type=all" TargetMode="External"/><Relationship Id="rId25" Type="http://schemas.openxmlformats.org/officeDocument/2006/relationships/hyperlink" Target="https://www.vpap.org/donors/245985-loberers-union-local-616/?start_year=2018&amp;end_year=2019&amp;recip_type=all" TargetMode="External"/><Relationship Id="rId33" Type="http://schemas.openxmlformats.org/officeDocument/2006/relationships/hyperlink" Target="https://www.vpap.org/donors/353546-plumbers-and-gasfitters-union-local-5/?start_year=2018&amp;end_year=2019&amp;recip_type=all" TargetMode="External"/><Relationship Id="rId38" Type="http://schemas.openxmlformats.org/officeDocument/2006/relationships/hyperlink" Target="https://www.vpap.org/donors/112080-asbestos-workers-pac/?start_year=2018&amp;end_year=2019&amp;recip_type=all" TargetMode="External"/><Relationship Id="rId46" Type="http://schemas.openxmlformats.org/officeDocument/2006/relationships/hyperlink" Target="https://www.vpap.org/donors/158598-intl-brotherhood-of-teamsters-local-822/?start_year=2018&amp;end_year=2019&amp;recip_type=all" TargetMode="External"/><Relationship Id="rId20" Type="http://schemas.openxmlformats.org/officeDocument/2006/relationships/hyperlink" Target="https://www.vpap.org/donors/130189-intl-brotherhood-of-electrical-workers-local-26/?start_year=2018&amp;end_year=2019&amp;recip_type=all" TargetMode="External"/><Relationship Id="rId41" Type="http://schemas.openxmlformats.org/officeDocument/2006/relationships/hyperlink" Target="https://www.vpap.org/donors/350064-international-union-of-operating-eningeers-local-77/?start_year=2018&amp;end_year=2019&amp;recip_type=al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pap.org/donors/130284-ironworkers-political-education-fund/?start_year=2018&amp;end_year=2019&amp;recip_type=all" TargetMode="External"/><Relationship Id="rId18" Type="http://schemas.openxmlformats.org/officeDocument/2006/relationships/hyperlink" Target="https://www.vpap.org/donors/245983-laborers-union-local-130/?start_year=2018&amp;end_year=2019&amp;recip_type=all" TargetMode="External"/><Relationship Id="rId26" Type="http://schemas.openxmlformats.org/officeDocument/2006/relationships/hyperlink" Target="https://www.vpap.org/donors/326042-laborers-employees-benefit-plan-collection-trust/?start_year=2018&amp;end_year=2019&amp;recip_type=all" TargetMode="External"/><Relationship Id="rId3" Type="http://schemas.openxmlformats.org/officeDocument/2006/relationships/hyperlink" Target="https://www.vpap.org/donors/302877-wv-appalachian-laborers-district-council/?start_year=2018&amp;end_year=2019&amp;recip_type=all" TargetMode="External"/><Relationship Id="rId21" Type="http://schemas.openxmlformats.org/officeDocument/2006/relationships/hyperlink" Target="https://www.vpap.org/donors/143121-sheet-metal-workers-union-no-100/?start_year=2018&amp;end_year=2019&amp;recip_type=all" TargetMode="External"/><Relationship Id="rId7" Type="http://schemas.openxmlformats.org/officeDocument/2006/relationships/hyperlink" Target="https://www.vpap.org/donors/232339-baltimore-washington-construction-public-employees-laborers-pac/?start_year=2018&amp;end_year=2019&amp;recip_type=all" TargetMode="External"/><Relationship Id="rId12" Type="http://schemas.openxmlformats.org/officeDocument/2006/relationships/hyperlink" Target="https://www.vpap.org/donors/143122-sheet-metal-workers-intl-associates/?start_year=2018&amp;end_year=2019&amp;recip_type=all" TargetMode="External"/><Relationship Id="rId17" Type="http://schemas.openxmlformats.org/officeDocument/2006/relationships/hyperlink" Target="https://www.vpap.org/donors/147023-united-steelworkers-of-america-dist-8/?start_year=2018&amp;end_year=2019&amp;recip_type=all" TargetMode="External"/><Relationship Id="rId25" Type="http://schemas.openxmlformats.org/officeDocument/2006/relationships/hyperlink" Target="https://www.vpap.org/donors/344340-north-americas-building-trades-union/?start_year=2018&amp;end_year=2019&amp;recip_type=all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www.vpap.org/donors/280621-carpenters-legislative-program-of-greater-pennsylvania/?start_year=2018&amp;end_year=2019&amp;recip_type=all" TargetMode="External"/><Relationship Id="rId16" Type="http://schemas.openxmlformats.org/officeDocument/2006/relationships/hyperlink" Target="https://www.vpap.org/donors/130189-intl-brotherhood-of-electrical-workers-local-26/?start_year=2018&amp;end_year=2019&amp;recip_type=all" TargetMode="External"/><Relationship Id="rId20" Type="http://schemas.openxmlformats.org/officeDocument/2006/relationships/hyperlink" Target="https://www.vpap.org/donors/211579-plumbers-local-union-no-5/?start_year=2018&amp;end_year=2019&amp;recip_type=all" TargetMode="External"/><Relationship Id="rId29" Type="http://schemas.openxmlformats.org/officeDocument/2006/relationships/hyperlink" Target="https://www.vpap.org/donors/130215-intl-union-of-elevator-constructors-local-10/?start_year=2018&amp;end_year=2019&amp;recip_type=all" TargetMode="External"/><Relationship Id="rId1" Type="http://schemas.openxmlformats.org/officeDocument/2006/relationships/hyperlink" Target="https://www.vpap.org/donors/245611-laborers-district-council/?start_year=2018&amp;end_year=2019&amp;recip_type=all" TargetMode="External"/><Relationship Id="rId6" Type="http://schemas.openxmlformats.org/officeDocument/2006/relationships/hyperlink" Target="https://www.vpap.org/donors/218306-western-pennsylvania-laborers-bldg-defense/?start_year=2018&amp;end_year=2019&amp;recip_type=all" TargetMode="External"/><Relationship Id="rId11" Type="http://schemas.openxmlformats.org/officeDocument/2006/relationships/hyperlink" Target="https://www.vpap.org/donors/130192-intl-brotherhood-of-painters-allied-trades/?start_year=2018&amp;end_year=2019&amp;recip_type=all" TargetMode="External"/><Relationship Id="rId24" Type="http://schemas.openxmlformats.org/officeDocument/2006/relationships/hyperlink" Target="https://www.vpap.org/donors/353546-plumbers-and-gasfitters-union-local-5/?start_year=2018&amp;end_year=2019&amp;recip_type=all" TargetMode="External"/><Relationship Id="rId32" Type="http://schemas.openxmlformats.org/officeDocument/2006/relationships/hyperlink" Target="https://www.vpap.org/donors/130108-international-brotherhood-of-boilermakers/?start_year=2018&amp;end_year=2019&amp;recip_type=all" TargetMode="External"/><Relationship Id="rId5" Type="http://schemas.openxmlformats.org/officeDocument/2006/relationships/hyperlink" Target="https://www.vpap.org/donors/322116-laborers-district-council-of-eastern-pennsylvania/?start_year=2018&amp;end_year=2019&amp;recip_type=all" TargetMode="External"/><Relationship Id="rId15" Type="http://schemas.openxmlformats.org/officeDocument/2006/relationships/hyperlink" Target="https://www.vpap.org/donors/132142-laborers-international-union-of-north-america/?start_year=2018&amp;end_year=2019&amp;recip_type=all" TargetMode="External"/><Relationship Id="rId23" Type="http://schemas.openxmlformats.org/officeDocument/2006/relationships/hyperlink" Target="https://www.vpap.org/donors/353761-eastern-millwright-regional-council/?start_year=2018&amp;end_year=2019&amp;recip_type=all" TargetMode="External"/><Relationship Id="rId28" Type="http://schemas.openxmlformats.org/officeDocument/2006/relationships/hyperlink" Target="https://www.vpap.org/donors/350064-international-union-of-operating-eningeers-local-77/?start_year=2018&amp;end_year=2019&amp;recip_type=all" TargetMode="External"/><Relationship Id="rId10" Type="http://schemas.openxmlformats.org/officeDocument/2006/relationships/hyperlink" Target="https://www.vpap.org/donors/245927-heavy-highway-construction-workers-local-158/?start_year=2018&amp;end_year=2019&amp;recip_type=all" TargetMode="External"/><Relationship Id="rId19" Type="http://schemas.openxmlformats.org/officeDocument/2006/relationships/hyperlink" Target="https://www.vpap.org/donors/245985-loberers-union-local-616/?start_year=2018&amp;end_year=2019&amp;recip_type=all" TargetMode="External"/><Relationship Id="rId31" Type="http://schemas.openxmlformats.org/officeDocument/2006/relationships/hyperlink" Target="https://www.vpap.org/donors/179382-united-association-of-journeymen-and-apprentices-of-the-plumbing-and-pipe-fitting-industry/?start_year=2018&amp;end_year=2019&amp;recip_type=all" TargetMode="External"/><Relationship Id="rId4" Type="http://schemas.openxmlformats.org/officeDocument/2006/relationships/hyperlink" Target="https://www.vpap.org/donors/130187-intl-brotherhood-of-electrical-workers/?start_year=2018&amp;end_year=2019&amp;recip_type=all" TargetMode="External"/><Relationship Id="rId9" Type="http://schemas.openxmlformats.org/officeDocument/2006/relationships/hyperlink" Target="https://www.vpap.org/donors/144690-steamfitters-local-union-602/?start_year=2018&amp;end_year=2019&amp;recip_type=all" TargetMode="External"/><Relationship Id="rId14" Type="http://schemas.openxmlformats.org/officeDocument/2006/relationships/hyperlink" Target="https://www.vpap.org/donors/327193-mid-atlantic-pipe-trades-assn/?start_year=2018&amp;end_year=2019&amp;recip_type=all" TargetMode="External"/><Relationship Id="rId22" Type="http://schemas.openxmlformats.org/officeDocument/2006/relationships/hyperlink" Target="https://www.vpap.org/donors/146956-united-brotherhood-of-carpenters-joiners/?start_year=2018&amp;end_year=2019&amp;recip_type=all" TargetMode="External"/><Relationship Id="rId27" Type="http://schemas.openxmlformats.org/officeDocument/2006/relationships/hyperlink" Target="https://www.vpap.org/donors/357936-louisiana-carpenters-regional-council-pac-fund/?start_year=2018&amp;end_year=2019&amp;recip_type=all" TargetMode="External"/><Relationship Id="rId30" Type="http://schemas.openxmlformats.org/officeDocument/2006/relationships/hyperlink" Target="https://www.vpap.org/donors/130191-intl-brotherhood-of-painters-district-council-51/?start_year=2018&amp;end_year=2019&amp;recip_type=all" TargetMode="External"/><Relationship Id="rId8" Type="http://schemas.openxmlformats.org/officeDocument/2006/relationships/hyperlink" Target="https://www.vpap.org/donors/130196-intl-brotherhood-of-teamsters/?start_year=2018&amp;end_year=2019&amp;recip_type=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90B5-4B52-49C4-BBA8-667AB5F99911}">
  <sheetPr>
    <pageSetUpPr fitToPage="1"/>
  </sheetPr>
  <dimension ref="A1:H59"/>
  <sheetViews>
    <sheetView tabSelected="1" workbookViewId="0">
      <selection activeCell="B17" sqref="B17"/>
    </sheetView>
  </sheetViews>
  <sheetFormatPr defaultRowHeight="15" x14ac:dyDescent="0.25"/>
  <cols>
    <col min="1" max="1" width="10.7109375" bestFit="1" customWidth="1"/>
    <col min="2" max="2" width="91.85546875" bestFit="1" customWidth="1"/>
    <col min="3" max="3" width="10.140625" style="14" bestFit="1" customWidth="1"/>
    <col min="4" max="4" width="8.5703125" style="14" bestFit="1" customWidth="1"/>
    <col min="5" max="5" width="10.140625" style="14" bestFit="1" customWidth="1"/>
    <col min="6" max="6" width="59.7109375" bestFit="1" customWidth="1"/>
    <col min="7" max="8" width="14.140625" style="33" customWidth="1"/>
  </cols>
  <sheetData>
    <row r="1" spans="1:8" ht="30.75" thickBot="1" x14ac:dyDescent="0.3">
      <c r="A1" s="5" t="s">
        <v>57</v>
      </c>
      <c r="B1" s="5" t="s">
        <v>0</v>
      </c>
      <c r="C1" s="10" t="s">
        <v>50</v>
      </c>
      <c r="D1" s="10" t="s">
        <v>51</v>
      </c>
      <c r="E1" s="10" t="s">
        <v>52</v>
      </c>
      <c r="F1" s="5" t="s">
        <v>53</v>
      </c>
      <c r="G1" s="32" t="s">
        <v>48</v>
      </c>
      <c r="H1" s="32" t="s">
        <v>47</v>
      </c>
    </row>
    <row r="2" spans="1:8" ht="15.75" thickBot="1" x14ac:dyDescent="0.3">
      <c r="A2" s="1">
        <v>970000</v>
      </c>
      <c r="B2" s="2" t="s">
        <v>1</v>
      </c>
      <c r="C2" s="11"/>
      <c r="D2" s="11"/>
      <c r="E2" s="11">
        <v>970000</v>
      </c>
      <c r="F2" s="9" t="s">
        <v>54</v>
      </c>
      <c r="G2" s="33" t="s">
        <v>2</v>
      </c>
      <c r="H2" s="33" t="s">
        <v>2</v>
      </c>
    </row>
    <row r="3" spans="1:8" ht="15.75" thickBot="1" x14ac:dyDescent="0.3">
      <c r="A3" s="3">
        <v>142790</v>
      </c>
      <c r="B3" s="4" t="s">
        <v>3</v>
      </c>
      <c r="C3" s="12">
        <v>44000</v>
      </c>
      <c r="D3" s="12"/>
      <c r="E3" s="13">
        <v>98791</v>
      </c>
      <c r="F3" s="9" t="s">
        <v>49</v>
      </c>
      <c r="G3" s="33" t="s">
        <v>2</v>
      </c>
      <c r="H3" s="33" t="s">
        <v>46</v>
      </c>
    </row>
    <row r="4" spans="1:8" ht="15.75" thickBot="1" x14ac:dyDescent="0.3">
      <c r="A4" s="1">
        <v>3936572</v>
      </c>
      <c r="B4" s="2" t="s">
        <v>4</v>
      </c>
      <c r="C4" s="11">
        <v>558223</v>
      </c>
      <c r="D4" s="11"/>
      <c r="E4" s="13">
        <v>3378349</v>
      </c>
      <c r="F4" s="9" t="s">
        <v>49</v>
      </c>
      <c r="G4" s="33" t="s">
        <v>2</v>
      </c>
      <c r="H4" s="33" t="s">
        <v>46</v>
      </c>
    </row>
    <row r="5" spans="1:8" ht="15.75" thickBot="1" x14ac:dyDescent="0.3">
      <c r="A5" s="3">
        <v>400169</v>
      </c>
      <c r="B5" s="4" t="s">
        <v>5</v>
      </c>
      <c r="C5" s="12">
        <v>391169</v>
      </c>
      <c r="D5" s="12">
        <v>3000</v>
      </c>
      <c r="E5" s="12">
        <v>6000</v>
      </c>
      <c r="F5" s="8"/>
      <c r="G5" s="33" t="s">
        <v>2</v>
      </c>
      <c r="H5" s="33" t="s">
        <v>2</v>
      </c>
    </row>
    <row r="6" spans="1:8" ht="15.75" thickBot="1" x14ac:dyDescent="0.3">
      <c r="A6" s="3">
        <v>250000</v>
      </c>
      <c r="B6" s="4" t="s">
        <v>6</v>
      </c>
      <c r="C6" s="13"/>
      <c r="D6" s="12"/>
      <c r="E6" s="13">
        <v>250000</v>
      </c>
      <c r="F6" s="9"/>
      <c r="G6" s="33" t="s">
        <v>2</v>
      </c>
      <c r="H6" s="33" t="s">
        <v>2</v>
      </c>
    </row>
    <row r="7" spans="1:8" ht="15.75" thickBot="1" x14ac:dyDescent="0.3">
      <c r="A7" s="1">
        <v>232750</v>
      </c>
      <c r="B7" s="2" t="s">
        <v>7</v>
      </c>
      <c r="C7" s="11">
        <v>229000</v>
      </c>
      <c r="D7" s="11">
        <v>1500</v>
      </c>
      <c r="E7" s="11">
        <v>2250</v>
      </c>
      <c r="F7" s="7"/>
      <c r="G7" s="33" t="s">
        <v>2</v>
      </c>
      <c r="H7" s="33" t="s">
        <v>2</v>
      </c>
    </row>
    <row r="8" spans="1:8" ht="15.75" thickBot="1" x14ac:dyDescent="0.3">
      <c r="A8" s="1">
        <v>161250</v>
      </c>
      <c r="B8" s="2" t="s">
        <v>8</v>
      </c>
      <c r="C8" s="11"/>
      <c r="D8" s="11"/>
      <c r="E8" s="11">
        <v>161250</v>
      </c>
      <c r="F8" s="9" t="s">
        <v>49</v>
      </c>
      <c r="G8" s="33" t="s">
        <v>2</v>
      </c>
      <c r="H8" s="33" t="s">
        <v>2</v>
      </c>
    </row>
    <row r="9" spans="1:8" ht="15.75" thickBot="1" x14ac:dyDescent="0.3">
      <c r="A9" s="3">
        <v>150600</v>
      </c>
      <c r="B9" s="4" t="s">
        <v>9</v>
      </c>
      <c r="C9" s="12"/>
      <c r="D9" s="12"/>
      <c r="E9" s="12">
        <v>150600</v>
      </c>
      <c r="F9" s="9" t="s">
        <v>49</v>
      </c>
      <c r="G9" s="33" t="s">
        <v>2</v>
      </c>
      <c r="H9" s="33" t="s">
        <v>2</v>
      </c>
    </row>
    <row r="10" spans="1:8" ht="15.75" thickBot="1" x14ac:dyDescent="0.3">
      <c r="A10" s="3">
        <v>111950</v>
      </c>
      <c r="B10" s="4" t="s">
        <v>10</v>
      </c>
      <c r="C10" s="12">
        <v>111700</v>
      </c>
      <c r="D10" s="12"/>
      <c r="E10" s="12">
        <v>250</v>
      </c>
      <c r="F10" s="8"/>
      <c r="G10" s="33" t="s">
        <v>2</v>
      </c>
      <c r="H10" s="33" t="s">
        <v>2</v>
      </c>
    </row>
    <row r="11" spans="1:8" ht="15.75" thickBot="1" x14ac:dyDescent="0.3">
      <c r="A11" s="1">
        <v>100000</v>
      </c>
      <c r="B11" s="2" t="s">
        <v>11</v>
      </c>
      <c r="C11" s="11"/>
      <c r="D11" s="11"/>
      <c r="E11" s="11">
        <v>100000</v>
      </c>
      <c r="F11" s="9" t="s">
        <v>49</v>
      </c>
      <c r="G11" s="33" t="s">
        <v>2</v>
      </c>
      <c r="H11" s="33" t="s">
        <v>46</v>
      </c>
    </row>
    <row r="12" spans="1:8" ht="15.75" thickBot="1" x14ac:dyDescent="0.3">
      <c r="A12" s="3">
        <v>69000</v>
      </c>
      <c r="B12" s="4" t="s">
        <v>12</v>
      </c>
      <c r="C12" s="12">
        <v>69000</v>
      </c>
      <c r="D12" s="12"/>
      <c r="E12" s="12"/>
      <c r="F12" s="8"/>
      <c r="G12" s="33" t="s">
        <v>2</v>
      </c>
      <c r="H12" s="33" t="s">
        <v>2</v>
      </c>
    </row>
    <row r="13" spans="1:8" ht="15.75" thickBot="1" x14ac:dyDescent="0.3">
      <c r="A13" s="3">
        <v>77000</v>
      </c>
      <c r="B13" s="4" t="s">
        <v>13</v>
      </c>
      <c r="C13" s="12">
        <v>77000</v>
      </c>
      <c r="D13" s="12"/>
      <c r="E13" s="12"/>
      <c r="F13" s="8"/>
      <c r="G13" s="33" t="s">
        <v>2</v>
      </c>
      <c r="H13" s="33" t="s">
        <v>2</v>
      </c>
    </row>
    <row r="14" spans="1:8" ht="15.75" thickBot="1" x14ac:dyDescent="0.3">
      <c r="A14" s="3">
        <v>62578</v>
      </c>
      <c r="B14" s="4" t="s">
        <v>14</v>
      </c>
      <c r="C14" s="12"/>
      <c r="D14" s="12"/>
      <c r="E14" s="12">
        <v>62578</v>
      </c>
      <c r="F14" s="9" t="s">
        <v>49</v>
      </c>
      <c r="G14" s="33" t="s">
        <v>2</v>
      </c>
      <c r="H14" s="33" t="s">
        <v>2</v>
      </c>
    </row>
    <row r="15" spans="1:8" ht="15.75" thickBot="1" x14ac:dyDescent="0.3">
      <c r="A15" s="3">
        <v>29375</v>
      </c>
      <c r="B15" s="4" t="s">
        <v>15</v>
      </c>
      <c r="C15" s="12">
        <v>28875</v>
      </c>
      <c r="D15" s="12"/>
      <c r="E15" s="12">
        <v>500</v>
      </c>
      <c r="F15" s="8"/>
      <c r="G15" s="33" t="s">
        <v>2</v>
      </c>
      <c r="H15" s="33" t="s">
        <v>2</v>
      </c>
    </row>
    <row r="16" spans="1:8" ht="15.75" thickBot="1" x14ac:dyDescent="0.3">
      <c r="A16" s="1">
        <v>27500</v>
      </c>
      <c r="B16" s="2" t="s">
        <v>16</v>
      </c>
      <c r="C16" s="11">
        <v>27500</v>
      </c>
      <c r="D16" s="11"/>
      <c r="E16" s="11"/>
      <c r="F16" s="7"/>
      <c r="G16" s="33" t="s">
        <v>2</v>
      </c>
      <c r="H16" s="33" t="s">
        <v>46</v>
      </c>
    </row>
    <row r="17" spans="1:8" ht="15.75" thickBot="1" x14ac:dyDescent="0.3">
      <c r="A17" s="3">
        <v>25000</v>
      </c>
      <c r="B17" s="4" t="s">
        <v>17</v>
      </c>
      <c r="C17" s="12">
        <v>25000</v>
      </c>
      <c r="D17" s="12"/>
      <c r="E17" s="12"/>
      <c r="F17" s="8"/>
      <c r="G17" s="33" t="s">
        <v>2</v>
      </c>
      <c r="H17" s="33" t="s">
        <v>2</v>
      </c>
    </row>
    <row r="18" spans="1:8" ht="15.75" thickBot="1" x14ac:dyDescent="0.3">
      <c r="A18" s="1">
        <v>23000</v>
      </c>
      <c r="B18" s="2" t="s">
        <v>18</v>
      </c>
      <c r="C18" s="11">
        <v>23000</v>
      </c>
      <c r="D18" s="11"/>
      <c r="E18" s="11"/>
      <c r="F18" s="7"/>
      <c r="G18" s="33" t="s">
        <v>2</v>
      </c>
      <c r="H18" s="33" t="s">
        <v>2</v>
      </c>
    </row>
    <row r="19" spans="1:8" ht="15.75" thickBot="1" x14ac:dyDescent="0.3">
      <c r="A19" s="3">
        <v>20500</v>
      </c>
      <c r="B19" s="4" t="s">
        <v>19</v>
      </c>
      <c r="C19" s="12">
        <v>19750</v>
      </c>
      <c r="D19" s="12">
        <v>250</v>
      </c>
      <c r="E19" s="12">
        <v>500</v>
      </c>
      <c r="F19" s="8"/>
      <c r="G19" s="33" t="s">
        <v>2</v>
      </c>
      <c r="H19" s="33" t="s">
        <v>2</v>
      </c>
    </row>
    <row r="20" spans="1:8" ht="15.75" thickBot="1" x14ac:dyDescent="0.3">
      <c r="A20" s="1">
        <v>21500</v>
      </c>
      <c r="B20" s="2" t="s">
        <v>20</v>
      </c>
      <c r="C20" s="11">
        <v>21500</v>
      </c>
      <c r="D20" s="11"/>
      <c r="E20" s="11"/>
      <c r="F20" s="7"/>
      <c r="G20" s="33" t="s">
        <v>2</v>
      </c>
      <c r="H20" s="33" t="s">
        <v>2</v>
      </c>
    </row>
    <row r="21" spans="1:8" ht="15.75" thickBot="1" x14ac:dyDescent="0.3">
      <c r="A21" s="3">
        <v>12650</v>
      </c>
      <c r="B21" s="4" t="s">
        <v>21</v>
      </c>
      <c r="C21" s="12">
        <v>11900</v>
      </c>
      <c r="D21" s="12"/>
      <c r="E21" s="12"/>
      <c r="F21" s="8"/>
      <c r="G21" s="33" t="s">
        <v>2</v>
      </c>
      <c r="H21" s="33" t="s">
        <v>2</v>
      </c>
    </row>
    <row r="22" spans="1:8" ht="15.75" thickBot="1" x14ac:dyDescent="0.3">
      <c r="A22" s="1">
        <v>9000</v>
      </c>
      <c r="B22" s="2" t="s">
        <v>22</v>
      </c>
      <c r="C22" s="11">
        <v>8500</v>
      </c>
      <c r="D22" s="11"/>
      <c r="E22" s="11"/>
      <c r="F22" s="7"/>
      <c r="G22" s="33" t="s">
        <v>2</v>
      </c>
      <c r="H22" s="33" t="s">
        <v>2</v>
      </c>
    </row>
    <row r="23" spans="1:8" ht="15.75" thickBot="1" x14ac:dyDescent="0.3">
      <c r="A23" s="1">
        <v>5561</v>
      </c>
      <c r="B23" s="2" t="s">
        <v>23</v>
      </c>
      <c r="C23" s="11"/>
      <c r="D23" s="11"/>
      <c r="E23" s="11">
        <v>5561</v>
      </c>
      <c r="F23" s="9" t="s">
        <v>49</v>
      </c>
      <c r="G23" s="33" t="s">
        <v>2</v>
      </c>
      <c r="H23" s="33" t="s">
        <v>2</v>
      </c>
    </row>
    <row r="24" spans="1:8" ht="15.75" thickBot="1" x14ac:dyDescent="0.3">
      <c r="A24" s="3">
        <v>5525</v>
      </c>
      <c r="B24" s="4" t="s">
        <v>24</v>
      </c>
      <c r="C24" s="12">
        <v>5525</v>
      </c>
      <c r="D24" s="12"/>
      <c r="E24" s="12"/>
      <c r="F24" s="8"/>
      <c r="G24" s="33" t="s">
        <v>2</v>
      </c>
      <c r="H24" s="33" t="s">
        <v>46</v>
      </c>
    </row>
    <row r="25" spans="1:8" ht="15.75" thickBot="1" x14ac:dyDescent="0.3">
      <c r="A25" s="1">
        <v>5000</v>
      </c>
      <c r="B25" s="2" t="s">
        <v>25</v>
      </c>
      <c r="C25" s="11">
        <v>5000</v>
      </c>
      <c r="D25" s="11"/>
      <c r="E25" s="11"/>
      <c r="F25" s="7"/>
      <c r="G25" s="33" t="s">
        <v>2</v>
      </c>
      <c r="H25" s="33" t="s">
        <v>46</v>
      </c>
    </row>
    <row r="26" spans="1:8" ht="15.75" thickBot="1" x14ac:dyDescent="0.3">
      <c r="A26" s="1">
        <v>6000</v>
      </c>
      <c r="B26" s="2" t="s">
        <v>65</v>
      </c>
      <c r="C26" s="11"/>
      <c r="D26" s="11"/>
      <c r="E26" s="11">
        <v>6000</v>
      </c>
      <c r="F26" s="9" t="s">
        <v>49</v>
      </c>
      <c r="G26" s="33" t="s">
        <v>2</v>
      </c>
      <c r="H26" s="33" t="s">
        <v>2</v>
      </c>
    </row>
    <row r="27" spans="1:8" ht="15.75" thickBot="1" x14ac:dyDescent="0.3">
      <c r="A27" s="3">
        <v>3250</v>
      </c>
      <c r="B27" s="4" t="s">
        <v>26</v>
      </c>
      <c r="C27" s="12">
        <v>3000</v>
      </c>
      <c r="D27" s="12"/>
      <c r="E27" s="12">
        <v>250</v>
      </c>
      <c r="F27" s="8"/>
      <c r="G27" s="33" t="s">
        <v>2</v>
      </c>
      <c r="H27" s="33" t="s">
        <v>2</v>
      </c>
    </row>
    <row r="28" spans="1:8" ht="15.75" thickBot="1" x14ac:dyDescent="0.3">
      <c r="A28" s="3">
        <v>3000</v>
      </c>
      <c r="B28" s="4" t="s">
        <v>27</v>
      </c>
      <c r="C28" s="12">
        <v>2500</v>
      </c>
      <c r="D28" s="12"/>
      <c r="E28" s="12">
        <v>500</v>
      </c>
      <c r="F28" s="8"/>
      <c r="G28" s="33" t="s">
        <v>2</v>
      </c>
      <c r="H28" s="33" t="s">
        <v>46</v>
      </c>
    </row>
    <row r="29" spans="1:8" ht="15.75" thickBot="1" x14ac:dyDescent="0.3">
      <c r="A29" s="3">
        <v>3200</v>
      </c>
      <c r="B29" s="4" t="s">
        <v>28</v>
      </c>
      <c r="C29" s="12">
        <v>2250</v>
      </c>
      <c r="D29" s="12"/>
      <c r="E29" s="12">
        <v>950</v>
      </c>
      <c r="F29" s="8"/>
      <c r="G29" s="33" t="s">
        <v>2</v>
      </c>
      <c r="H29" s="33" t="s">
        <v>2</v>
      </c>
    </row>
    <row r="30" spans="1:8" ht="15.75" thickBot="1" x14ac:dyDescent="0.3">
      <c r="A30" s="3">
        <v>2500</v>
      </c>
      <c r="B30" s="4" t="s">
        <v>29</v>
      </c>
      <c r="C30" s="12">
        <v>2500</v>
      </c>
      <c r="D30" s="12"/>
      <c r="E30" s="12"/>
      <c r="F30" s="8"/>
      <c r="G30" s="33" t="s">
        <v>2</v>
      </c>
      <c r="H30" s="33" t="s">
        <v>2</v>
      </c>
    </row>
    <row r="31" spans="1:8" ht="15.75" thickBot="1" x14ac:dyDescent="0.3">
      <c r="A31" s="1">
        <v>2500</v>
      </c>
      <c r="B31" s="2" t="s">
        <v>30</v>
      </c>
      <c r="C31" s="11">
        <v>0</v>
      </c>
      <c r="D31" s="11"/>
      <c r="E31" s="11">
        <v>2500</v>
      </c>
      <c r="F31" s="7"/>
      <c r="G31" s="33" t="s">
        <v>2</v>
      </c>
      <c r="H31" s="33" t="s">
        <v>46</v>
      </c>
    </row>
    <row r="32" spans="1:8" ht="15.75" thickBot="1" x14ac:dyDescent="0.3">
      <c r="A32" s="3">
        <v>2500</v>
      </c>
      <c r="B32" s="4" t="s">
        <v>31</v>
      </c>
      <c r="C32" s="12">
        <v>2500</v>
      </c>
      <c r="D32" s="12"/>
      <c r="E32" s="12"/>
      <c r="F32" s="8"/>
      <c r="G32" s="33" t="s">
        <v>2</v>
      </c>
      <c r="H32" s="33" t="s">
        <v>2</v>
      </c>
    </row>
    <row r="33" spans="1:8" ht="15.75" thickBot="1" x14ac:dyDescent="0.3">
      <c r="A33" s="1">
        <v>2210</v>
      </c>
      <c r="B33" s="2" t="s">
        <v>32</v>
      </c>
      <c r="C33" s="11">
        <v>2210</v>
      </c>
      <c r="D33" s="11"/>
      <c r="E33" s="11"/>
      <c r="F33" s="7"/>
      <c r="G33" s="33" t="s">
        <v>2</v>
      </c>
      <c r="H33" s="33" t="s">
        <v>46</v>
      </c>
    </row>
    <row r="34" spans="1:8" ht="15.75" thickBot="1" x14ac:dyDescent="0.3">
      <c r="A34" s="3">
        <v>2000</v>
      </c>
      <c r="B34" s="4" t="s">
        <v>33</v>
      </c>
      <c r="C34" s="12">
        <v>2000</v>
      </c>
      <c r="D34" s="12"/>
      <c r="E34" s="12"/>
      <c r="F34" s="8"/>
      <c r="G34" s="33" t="s">
        <v>2</v>
      </c>
      <c r="H34" s="33" t="s">
        <v>2</v>
      </c>
    </row>
    <row r="35" spans="1:8" ht="15.75" thickBot="1" x14ac:dyDescent="0.3">
      <c r="A35" s="3">
        <v>11658</v>
      </c>
      <c r="B35" s="4" t="s">
        <v>34</v>
      </c>
      <c r="C35" s="12">
        <v>1500</v>
      </c>
      <c r="D35" s="12"/>
      <c r="E35" s="12">
        <v>10158</v>
      </c>
      <c r="F35" s="9" t="s">
        <v>55</v>
      </c>
      <c r="G35" s="33" t="s">
        <v>2</v>
      </c>
      <c r="H35" s="33" t="s">
        <v>46</v>
      </c>
    </row>
    <row r="36" spans="1:8" ht="15.75" thickBot="1" x14ac:dyDescent="0.3">
      <c r="A36" s="1">
        <v>1500</v>
      </c>
      <c r="B36" s="2" t="s">
        <v>35</v>
      </c>
      <c r="C36" s="11">
        <v>1000</v>
      </c>
      <c r="D36" s="11"/>
      <c r="E36" s="11">
        <v>500</v>
      </c>
      <c r="F36" s="9" t="s">
        <v>56</v>
      </c>
      <c r="G36" s="33" t="s">
        <v>2</v>
      </c>
      <c r="H36" s="33" t="s">
        <v>2</v>
      </c>
    </row>
    <row r="37" spans="1:8" ht="15.75" thickBot="1" x14ac:dyDescent="0.3">
      <c r="A37" s="3">
        <v>1500</v>
      </c>
      <c r="B37" s="4" t="s">
        <v>36</v>
      </c>
      <c r="C37" s="12">
        <v>1500</v>
      </c>
      <c r="D37" s="12"/>
      <c r="E37" s="12"/>
      <c r="F37" s="8"/>
      <c r="G37" s="33" t="s">
        <v>2</v>
      </c>
      <c r="H37" s="33" t="s">
        <v>46</v>
      </c>
    </row>
    <row r="38" spans="1:8" ht="15.75" thickBot="1" x14ac:dyDescent="0.3">
      <c r="A38" s="1">
        <v>1472</v>
      </c>
      <c r="B38" s="2" t="s">
        <v>37</v>
      </c>
      <c r="C38" s="11"/>
      <c r="D38" s="11"/>
      <c r="E38" s="11">
        <v>1472</v>
      </c>
      <c r="F38" s="9" t="s">
        <v>49</v>
      </c>
      <c r="G38" s="33" t="s">
        <v>2</v>
      </c>
      <c r="H38" s="33" t="s">
        <v>2</v>
      </c>
    </row>
    <row r="39" spans="1:8" ht="15.75" thickBot="1" x14ac:dyDescent="0.3">
      <c r="A39" s="1">
        <v>1000</v>
      </c>
      <c r="B39" s="2" t="s">
        <v>38</v>
      </c>
      <c r="C39" s="11">
        <v>1000</v>
      </c>
      <c r="D39" s="11"/>
      <c r="E39" s="11"/>
      <c r="F39" s="7"/>
      <c r="G39" s="33" t="s">
        <v>2</v>
      </c>
      <c r="H39" s="33" t="s">
        <v>46</v>
      </c>
    </row>
    <row r="40" spans="1:8" ht="15.75" thickBot="1" x14ac:dyDescent="0.3">
      <c r="A40" s="3">
        <v>1000</v>
      </c>
      <c r="B40" s="4" t="s">
        <v>39</v>
      </c>
      <c r="C40" s="12">
        <v>1000</v>
      </c>
      <c r="D40" s="12"/>
      <c r="E40" s="12"/>
      <c r="F40" s="8"/>
      <c r="G40" s="33" t="s">
        <v>2</v>
      </c>
      <c r="H40" s="33" t="s">
        <v>2</v>
      </c>
    </row>
    <row r="41" spans="1:8" ht="15.75" thickBot="1" x14ac:dyDescent="0.3">
      <c r="A41" s="1">
        <v>1000</v>
      </c>
      <c r="B41" s="2" t="s">
        <v>40</v>
      </c>
      <c r="C41" s="11">
        <v>1000</v>
      </c>
      <c r="D41" s="11"/>
      <c r="E41" s="11"/>
      <c r="F41" s="7"/>
      <c r="G41" s="33" t="s">
        <v>2</v>
      </c>
      <c r="H41" s="33" t="s">
        <v>46</v>
      </c>
    </row>
    <row r="42" spans="1:8" ht="15.75" thickBot="1" x14ac:dyDescent="0.3">
      <c r="A42" s="3">
        <v>1000</v>
      </c>
      <c r="B42" s="4" t="s">
        <v>64</v>
      </c>
      <c r="C42" s="12">
        <v>1000</v>
      </c>
      <c r="D42" s="12"/>
      <c r="E42" s="12"/>
      <c r="F42" s="8"/>
      <c r="G42" s="33" t="s">
        <v>2</v>
      </c>
      <c r="H42" s="33" t="s">
        <v>2</v>
      </c>
    </row>
    <row r="43" spans="1:8" ht="15.75" thickBot="1" x14ac:dyDescent="0.3">
      <c r="A43" s="3">
        <v>750</v>
      </c>
      <c r="B43" s="4" t="s">
        <v>41</v>
      </c>
      <c r="C43" s="12">
        <v>500</v>
      </c>
      <c r="D43" s="12"/>
      <c r="E43" s="12">
        <v>250</v>
      </c>
      <c r="F43" s="8"/>
      <c r="G43" s="33" t="s">
        <v>2</v>
      </c>
      <c r="H43" s="33" t="s">
        <v>2</v>
      </c>
    </row>
    <row r="44" spans="1:8" ht="15.75" thickBot="1" x14ac:dyDescent="0.3">
      <c r="A44" s="1">
        <v>750</v>
      </c>
      <c r="B44" s="2" t="s">
        <v>42</v>
      </c>
      <c r="C44" s="11">
        <v>750</v>
      </c>
      <c r="D44" s="11"/>
      <c r="E44" s="11"/>
      <c r="F44" s="7"/>
      <c r="G44" s="33" t="s">
        <v>2</v>
      </c>
      <c r="H44" s="33" t="s">
        <v>2</v>
      </c>
    </row>
    <row r="45" spans="1:8" ht="15.75" thickBot="1" x14ac:dyDescent="0.3">
      <c r="A45" s="1">
        <v>500</v>
      </c>
      <c r="B45" s="2" t="s">
        <v>43</v>
      </c>
      <c r="C45" s="11">
        <v>500</v>
      </c>
      <c r="D45" s="11"/>
      <c r="E45" s="11"/>
      <c r="F45" s="7"/>
      <c r="G45" s="33" t="s">
        <v>2</v>
      </c>
      <c r="H45" s="33" t="s">
        <v>2</v>
      </c>
    </row>
    <row r="46" spans="1:8" ht="15.75" thickBot="1" x14ac:dyDescent="0.3">
      <c r="A46" s="3">
        <v>500</v>
      </c>
      <c r="B46" s="4" t="s">
        <v>44</v>
      </c>
      <c r="C46" s="12">
        <v>500</v>
      </c>
      <c r="D46" s="12"/>
      <c r="E46" s="12"/>
      <c r="F46" s="8"/>
      <c r="G46" s="33" t="s">
        <v>2</v>
      </c>
      <c r="H46" s="33" t="s">
        <v>2</v>
      </c>
    </row>
    <row r="47" spans="1:8" x14ac:dyDescent="0.25">
      <c r="A47" s="1">
        <v>250</v>
      </c>
      <c r="B47" s="2" t="s">
        <v>45</v>
      </c>
      <c r="C47" s="11">
        <v>250</v>
      </c>
      <c r="D47" s="11"/>
      <c r="E47" s="11"/>
      <c r="F47" s="7"/>
      <c r="G47" s="33" t="s">
        <v>2</v>
      </c>
      <c r="H47" s="33" t="s">
        <v>46</v>
      </c>
    </row>
    <row r="49" spans="1:8" s="6" customFormat="1" x14ac:dyDescent="0.25">
      <c r="A49" s="17">
        <f>SUM(A2:A48)</f>
        <v>6899310</v>
      </c>
      <c r="C49" s="16">
        <f>SUM(C1:C48)</f>
        <v>1684102</v>
      </c>
      <c r="D49" s="16">
        <f t="shared" ref="D49:E49" si="0">SUM(D1:D48)</f>
        <v>4750</v>
      </c>
      <c r="E49" s="16">
        <f t="shared" si="0"/>
        <v>5209209</v>
      </c>
      <c r="G49" s="32"/>
      <c r="H49" s="32"/>
    </row>
    <row r="51" spans="1:8" x14ac:dyDescent="0.25">
      <c r="B51" s="14">
        <f>C49+D49</f>
        <v>1688852</v>
      </c>
    </row>
    <row r="52" spans="1:8" x14ac:dyDescent="0.25">
      <c r="B52" s="18">
        <f>C49/B51</f>
        <v>0.99718743856773717</v>
      </c>
      <c r="C52" s="14" t="s">
        <v>58</v>
      </c>
    </row>
    <row r="53" spans="1:8" ht="15.75" thickBot="1" x14ac:dyDescent="0.3">
      <c r="B53" s="18">
        <f>D49/B51</f>
        <v>2.8125614322628625E-3</v>
      </c>
      <c r="C53" s="14" t="s">
        <v>51</v>
      </c>
    </row>
    <row r="54" spans="1:8" x14ac:dyDescent="0.25">
      <c r="B54" s="19" t="s">
        <v>62</v>
      </c>
      <c r="C54" s="20"/>
      <c r="D54" s="20"/>
      <c r="E54" s="20"/>
      <c r="F54" s="21"/>
    </row>
    <row r="55" spans="1:8" x14ac:dyDescent="0.25">
      <c r="B55" s="22">
        <f>C49</f>
        <v>1684102</v>
      </c>
      <c r="C55" s="23" t="s">
        <v>59</v>
      </c>
      <c r="D55" s="24"/>
      <c r="E55" s="24"/>
      <c r="F55" s="25"/>
    </row>
    <row r="56" spans="1:8" x14ac:dyDescent="0.25">
      <c r="B56" s="26">
        <f>B52</f>
        <v>0.99718743856773717</v>
      </c>
      <c r="C56" s="23" t="s">
        <v>60</v>
      </c>
      <c r="D56" s="24"/>
      <c r="E56" s="24"/>
      <c r="F56" s="25"/>
    </row>
    <row r="57" spans="1:8" x14ac:dyDescent="0.25">
      <c r="B57" s="26">
        <f>B53</f>
        <v>2.8125614322628625E-3</v>
      </c>
      <c r="C57" s="23" t="s">
        <v>61</v>
      </c>
      <c r="D57" s="24"/>
      <c r="E57" s="24"/>
      <c r="F57" s="25"/>
    </row>
    <row r="58" spans="1:8" x14ac:dyDescent="0.25">
      <c r="B58" s="22">
        <f>B55-B59</f>
        <v>645458</v>
      </c>
      <c r="C58" s="23" t="s">
        <v>68</v>
      </c>
      <c r="D58" s="24"/>
      <c r="E58" s="24"/>
      <c r="F58" s="25"/>
    </row>
    <row r="59" spans="1:8" ht="15.75" thickBot="1" x14ac:dyDescent="0.3">
      <c r="B59" s="31">
        <f>'Out Of State Construction Union'!B40</f>
        <v>1038644</v>
      </c>
      <c r="C59" s="28" t="s">
        <v>67</v>
      </c>
      <c r="D59" s="29"/>
      <c r="E59" s="29"/>
      <c r="F59" s="30"/>
    </row>
  </sheetData>
  <hyperlinks>
    <hyperlink ref="A2" r:id="rId1" display="https://www.vpap.org/donors/245611-laborers-district-council/?start_year=2018&amp;end_year=2019&amp;recip_type=all" xr:uid="{F4C41D69-A0AB-4275-82F4-D0FDC3FC9F59}"/>
    <hyperlink ref="A3" r:id="rId2" display="https://www.vpap.org/donors/302814-laborers-mid-atlantic-regional-organizing-coalition/?start_year=2018&amp;end_year=2019&amp;recip_type=all" xr:uid="{7775BB8F-6A86-4501-AD54-F9557D38044C}"/>
    <hyperlink ref="A4" r:id="rId3" display="https://www.vpap.org/donors/135064-mid-atlantic-laborers-political-education-fund/?start_year=2018&amp;end_year=2019&amp;recip_type=all" xr:uid="{15946643-A52D-49FA-B018-5C6A07A6F96C}"/>
    <hyperlink ref="A5" r:id="rId4" display="https://www.vpap.org/donors/280621-carpenters-legislative-program-of-greater-pennsylvania/?start_year=2018&amp;end_year=2019&amp;recip_type=all" xr:uid="{7787C536-4D23-4B2F-B2ED-158D3470950E}"/>
    <hyperlink ref="A6" r:id="rId5" display="https://www.vpap.org/donors/302877-wv-appalachian-laborers-district-council/?start_year=2018&amp;end_year=2019&amp;recip_type=all" xr:uid="{20659BB5-CEEA-41B5-8F7E-94F6D2063151}"/>
    <hyperlink ref="A7" r:id="rId6" display="https://www.vpap.org/donors/130187-intl-brotherhood-of-electrical-workers/?start_year=2018&amp;end_year=2019&amp;recip_type=all" xr:uid="{6AF85ABE-E31D-4C08-A51C-4F4640AC1040}"/>
    <hyperlink ref="A8" r:id="rId7" display="https://www.vpap.org/donors/322116-laborers-district-council-of-eastern-pennsylvania/?start_year=2018&amp;end_year=2019&amp;recip_type=all" xr:uid="{96073E4C-9448-4620-B859-067A93A50D80}"/>
    <hyperlink ref="A9" r:id="rId8" display="https://www.vpap.org/donors/218306-western-pennsylvania-laborers-bldg-defense/?start_year=2018&amp;end_year=2019&amp;recip_type=all" xr:uid="{85C956C3-AAB2-4FF4-825D-D2288979ABA9}"/>
    <hyperlink ref="A10" r:id="rId9" display="https://www.vpap.org/donors/232339-baltimore-washington-construction-public-employees-laborers-pac/?start_year=2018&amp;end_year=2019&amp;recip_type=all" xr:uid="{8F57F009-E5C4-4A5E-9DE9-2A2300AD82BA}"/>
    <hyperlink ref="A11" r:id="rId10" display="https://www.vpap.org/donors/132140-laborers-local-union-980/?start_year=2018&amp;end_year=2019&amp;recip_type=all" xr:uid="{32372B53-50F6-4031-9CDE-33F295E45FB0}"/>
    <hyperlink ref="A12" r:id="rId11" display="https://www.vpap.org/donors/130196-intl-brotherhood-of-teamsters/?start_year=2018&amp;end_year=2019&amp;recip_type=all" xr:uid="{79FA0C26-7139-40E2-BE68-1696307AE3B3}"/>
    <hyperlink ref="A13" r:id="rId12" display="https://www.vpap.org/donors/144690-steamfitters-local-union-602/?start_year=2018&amp;end_year=2019&amp;recip_type=all" xr:uid="{13225553-28D4-47D1-8418-91FCCBB2AC51}"/>
    <hyperlink ref="A14" r:id="rId13" display="https://www.vpap.org/donors/245927-heavy-highway-construction-workers-local-158/?start_year=2018&amp;end_year=2019&amp;recip_type=all" xr:uid="{E9A579FE-5735-404B-ACE8-6A9A82949E07}"/>
    <hyperlink ref="A15" r:id="rId14" display="https://www.vpap.org/donors/130192-intl-brotherhood-of-painters-allied-trades/?start_year=2018&amp;end_year=2019&amp;recip_type=all" xr:uid="{C784570F-9A88-4F70-B4B8-31F20641C2A5}"/>
    <hyperlink ref="A16" r:id="rId15" display="https://www.vpap.org/donors/347590-united-association-local-110/?start_year=2018&amp;end_year=2019&amp;recip_type=all" xr:uid="{79B0DF5F-64B8-489B-A4B5-821741208810}"/>
    <hyperlink ref="A17" r:id="rId16" display="https://www.vpap.org/donors/143122-sheet-metal-workers-intl-associates/?start_year=2018&amp;end_year=2019&amp;recip_type=all" xr:uid="{600FCA0C-E4CC-4114-BFAA-12228B75FF5C}"/>
    <hyperlink ref="A18" r:id="rId17" display="https://www.vpap.org/donors/130284-ironworkers-political-education-fund/?start_year=2018&amp;end_year=2019&amp;recip_type=all" xr:uid="{CF2B0504-D1FB-42B2-8B22-162C79387293}"/>
    <hyperlink ref="A19" r:id="rId18" display="https://www.vpap.org/donors/327193-mid-atlantic-pipe-trades-assn/?start_year=2018&amp;end_year=2019&amp;recip_type=all" xr:uid="{9B1546EF-AD5E-48B8-AC69-7EB933A2AD8A}"/>
    <hyperlink ref="A20" r:id="rId19" display="https://www.vpap.org/donors/132142-laborers-international-union-of-north-america/?start_year=2018&amp;end_year=2019&amp;recip_type=all" xr:uid="{AF7B961C-4263-4F66-83BB-40325F1E984F}"/>
    <hyperlink ref="A21" r:id="rId20" display="https://www.vpap.org/donors/130189-intl-brotherhood-of-electrical-workers-local-26/?start_year=2018&amp;end_year=2019&amp;recip_type=all" xr:uid="{047EEADD-BEB9-44D1-991A-E0C3803CF4E7}"/>
    <hyperlink ref="A22" r:id="rId21" display="https://www.vpap.org/donors/147023-united-steelworkers-of-america-dist-8/?start_year=2018&amp;end_year=2019&amp;recip_type=all" xr:uid="{44DAC371-A1DB-4971-AB2B-0E3F5A1DD493}"/>
    <hyperlink ref="A23" r:id="rId22" display="https://www.vpap.org/donors/245983-laborers-union-local-130/?start_year=2018&amp;end_year=2019&amp;recip_type=all" xr:uid="{9C488CC4-AF7A-40D9-9A44-BD6389E943E3}"/>
    <hyperlink ref="A24" r:id="rId23" display="https://www.vpap.org/donors/218542-international-brotherhood-of-electrical-workers/?start_year=2018&amp;end_year=2019&amp;recip_type=all" xr:uid="{0A95AF5D-FD06-48C0-AF8B-9F3126CF6E8E}"/>
    <hyperlink ref="A25" r:id="rId24" display="https://www.vpap.org/donors/139279-plumbers-steamfitters-local-540/?start_year=2018&amp;end_year=2019&amp;recip_type=all" xr:uid="{61FA0829-CF66-4B95-82C5-FE0E64301644}"/>
    <hyperlink ref="A26" r:id="rId25" display="https://www.vpap.org/donors/245985-loberers-union-local-616/?start_year=2018&amp;end_year=2019&amp;recip_type=all" xr:uid="{A4BCB29D-E714-4584-BD8E-52B6FA4E52BB}"/>
    <hyperlink ref="A27" r:id="rId26" display="https://www.vpap.org/donors/211579-plumbers-local-union-no-5/?start_year=2018&amp;end_year=2019&amp;recip_type=all" xr:uid="{585DE755-1093-4B24-9476-EF83D3CCDE5A}"/>
    <hyperlink ref="A28" r:id="rId27" display="https://www.vpap.org/donors/327406-carpenters-union/?start_year=2018&amp;end_year=2019&amp;recip_type=all" xr:uid="{48200CB8-894D-4B88-913C-DF1E193F4B6E}"/>
    <hyperlink ref="A29" r:id="rId28" display="https://www.vpap.org/donors/143121-sheet-metal-workers-union-no-100/?start_year=2018&amp;end_year=2019&amp;recip_type=all" xr:uid="{5557B5C3-AED0-48A8-B269-B1ABFF2D6B18}"/>
    <hyperlink ref="A30" r:id="rId29" display="https://www.vpap.org/donors/146956-united-brotherhood-of-carpenters-joiners/?start_year=2018&amp;end_year=2019&amp;recip_type=all" xr:uid="{4BAB8430-32DC-4383-B30B-88508CBE50F5}"/>
    <hyperlink ref="A31" r:id="rId30" display="https://www.vpap.org/donors/344253-carpenters-union-local-205/?start_year=2018&amp;end_year=2019&amp;recip_type=all" xr:uid="{18805C75-CB01-4859-B332-EB92AB122D0F}"/>
    <hyperlink ref="A32" r:id="rId31" display="https://www.vpap.org/donors/353761-eastern-millwright-regional-council/?start_year=2018&amp;end_year=2019&amp;recip_type=all" xr:uid="{9987DE1E-45B4-43A1-8D19-531C83BEC17C}"/>
    <hyperlink ref="A33" r:id="rId32" display="https://www.vpap.org/donors/147021-united-steelworkers-of-america-newport-news/?start_year=2018&amp;end_year=2019&amp;recip_type=all" xr:uid="{09DB4AA9-8CA9-407C-9E9D-8FA730328C6B}"/>
    <hyperlink ref="A34" r:id="rId33" display="https://www.vpap.org/donors/353546-plumbers-and-gasfitters-union-local-5/?start_year=2018&amp;end_year=2019&amp;recip_type=all" xr:uid="{F92B555B-38AA-435C-9811-3675247076F5}"/>
    <hyperlink ref="A35" r:id="rId34" display="https://www.vpap.org/donors/130218-intl-union-of-operating-engineers-local-147/?start_year=2018&amp;end_year=2019&amp;recip_type=all" xr:uid="{12893288-C8F5-42FC-9CBC-F87B08400DCF}"/>
    <hyperlink ref="A36" r:id="rId35" display="https://www.vpap.org/donors/344340-north-americas-building-trades-union/?start_year=2018&amp;end_year=2019&amp;recip_type=all" xr:uid="{DDB63887-0DFB-4561-B21F-C5E886F1FBA9}"/>
    <hyperlink ref="A37" r:id="rId36" display="https://www.vpap.org/donors/130190-intl-brotherhood-of-electrical-workers-local-666/?start_year=2018&amp;end_year=2019&amp;recip_type=all" xr:uid="{A121DC80-DC28-4B91-AB83-89806D3A4436}"/>
    <hyperlink ref="A38" r:id="rId37" display="https://www.vpap.org/donors/326042-laborers-employees-benefit-plan-collection-trust/?start_year=2018&amp;end_year=2019&amp;recip_type=all" xr:uid="{46CCB777-6F7A-41E9-93DB-71D57D80A1CC}"/>
    <hyperlink ref="A39" r:id="rId38" display="https://www.vpap.org/donors/112080-asbestos-workers-pac/?start_year=2018&amp;end_year=2019&amp;recip_type=all" xr:uid="{7787A529-1420-4388-8C78-D9CDEC1625E7}"/>
    <hyperlink ref="A40" r:id="rId39" display="https://www.vpap.org/donors/357936-louisiana-carpenters-regional-council-pac-fund/?start_year=2018&amp;end_year=2019&amp;recip_type=all" xr:uid="{7CA24973-0E53-4B2D-86C9-E9130EE72FF8}"/>
    <hyperlink ref="A41" r:id="rId40" display="https://www.vpap.org/donors/338735-united-brotherhood-of-carpenters/?start_year=2018&amp;end_year=2019&amp;recip_type=all" xr:uid="{67921C45-2E66-4DE1-8D1E-0483E3CDE86D}"/>
    <hyperlink ref="A42" r:id="rId41" display="https://www.vpap.org/donors/350064-international-union-of-operating-eningeers-local-77/?start_year=2018&amp;end_year=2019&amp;recip_type=all" xr:uid="{A443E053-927D-48C3-B14B-CC74A917D1F4}"/>
    <hyperlink ref="A43" r:id="rId42" display="https://www.vpap.org/donors/130215-intl-union-of-elevator-constructors-local-10/?start_year=2018&amp;end_year=2019&amp;recip_type=all" xr:uid="{A0E2FDED-BC78-45A4-BC81-A17F86C20B10}"/>
    <hyperlink ref="A44" r:id="rId43" display="https://www.vpap.org/donors/130191-intl-brotherhood-of-painters-district-council-51/?start_year=2018&amp;end_year=2019&amp;recip_type=all" xr:uid="{AA640455-2C92-49ED-9572-821AC38200B2}"/>
    <hyperlink ref="A45" r:id="rId44" display="https://www.vpap.org/donors/179382-united-association-of-journeymen-and-apprentices-of-the-plumbing-and-pipe-fitting-industry/?start_year=2018&amp;end_year=2019&amp;recip_type=all" xr:uid="{31730FB8-4E4E-4CCE-A54C-633CD9A1F375}"/>
    <hyperlink ref="A46" r:id="rId45" display="https://www.vpap.org/donors/130108-international-brotherhood-of-boilermakers/?start_year=2018&amp;end_year=2019&amp;recip_type=all" xr:uid="{CEE91DA1-C606-4B3D-87A2-E146AB771B1A}"/>
    <hyperlink ref="A47" r:id="rId46" display="https://www.vpap.org/donors/158598-intl-brotherhood-of-teamsters-local-822/?start_year=2018&amp;end_year=2019&amp;recip_type=all" xr:uid="{B0AE6DCD-7F7B-4A96-84FF-9E1100404931}"/>
  </hyperlinks>
  <printOptions gridLines="1"/>
  <pageMargins left="0.7" right="0.7" top="0.75" bottom="0.75" header="0.3" footer="0.3"/>
  <pageSetup scale="55" orientation="landscape" r:id="rId47"/>
  <headerFooter>
    <oddHeader xml:space="preserve">&amp;CConstruction Union Campaign Contributions to Virginia Lawmakers/PACs
2018-2019
</oddHeader>
    <oddFooter>&amp;CUpdated Source: VPAP.org, accessed 3/5/20
https://www.vpap.org/money/donors-per-industry/148/?year=2018&amp;Recip_type=all&amp;Year=2018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3FEB-600B-4133-A441-B1C759FD1A36}">
  <sheetPr>
    <pageSetUpPr fitToPage="1"/>
  </sheetPr>
  <dimension ref="A1:H43"/>
  <sheetViews>
    <sheetView workbookViewId="0">
      <selection activeCell="C40" sqref="C40"/>
    </sheetView>
  </sheetViews>
  <sheetFormatPr defaultRowHeight="15" x14ac:dyDescent="0.25"/>
  <cols>
    <col min="1" max="1" width="10.7109375" bestFit="1" customWidth="1"/>
    <col min="2" max="2" width="91.85546875" bestFit="1" customWidth="1"/>
    <col min="3" max="3" width="10.140625" style="14" bestFit="1" customWidth="1"/>
    <col min="4" max="4" width="8.5703125" style="14" bestFit="1" customWidth="1"/>
    <col min="5" max="5" width="10.140625" style="14" bestFit="1" customWidth="1"/>
    <col min="6" max="6" width="59.7109375" bestFit="1" customWidth="1"/>
    <col min="7" max="8" width="12.28515625" style="33" customWidth="1"/>
  </cols>
  <sheetData>
    <row r="1" spans="1:8" ht="30.75" thickBot="1" x14ac:dyDescent="0.3">
      <c r="A1" s="5" t="s">
        <v>57</v>
      </c>
      <c r="B1" s="5" t="s">
        <v>0</v>
      </c>
      <c r="C1" s="10" t="s">
        <v>50</v>
      </c>
      <c r="D1" s="10" t="s">
        <v>51</v>
      </c>
      <c r="E1" s="10" t="s">
        <v>52</v>
      </c>
      <c r="F1" s="5" t="s">
        <v>53</v>
      </c>
      <c r="G1" s="32" t="s">
        <v>48</v>
      </c>
      <c r="H1" s="32" t="s">
        <v>47</v>
      </c>
    </row>
    <row r="2" spans="1:8" ht="15.75" thickBot="1" x14ac:dyDescent="0.3">
      <c r="A2" s="1">
        <v>970000</v>
      </c>
      <c r="B2" s="2" t="s">
        <v>1</v>
      </c>
      <c r="C2" s="11"/>
      <c r="D2" s="11"/>
      <c r="E2" s="11">
        <v>970000</v>
      </c>
      <c r="F2" s="9" t="s">
        <v>54</v>
      </c>
      <c r="G2" s="33" t="s">
        <v>2</v>
      </c>
      <c r="H2" s="33" t="s">
        <v>2</v>
      </c>
    </row>
    <row r="3" spans="1:8" ht="15.75" thickBot="1" x14ac:dyDescent="0.3">
      <c r="A3" s="3">
        <v>400169</v>
      </c>
      <c r="B3" s="4" t="s">
        <v>5</v>
      </c>
      <c r="C3" s="12">
        <v>391169</v>
      </c>
      <c r="D3" s="12">
        <v>3000</v>
      </c>
      <c r="E3" s="12">
        <v>6000</v>
      </c>
      <c r="F3" s="8"/>
      <c r="G3" s="33" t="s">
        <v>2</v>
      </c>
      <c r="H3" s="33" t="s">
        <v>2</v>
      </c>
    </row>
    <row r="4" spans="1:8" ht="15.75" thickBot="1" x14ac:dyDescent="0.3">
      <c r="A4" s="3">
        <v>250000</v>
      </c>
      <c r="B4" s="4" t="s">
        <v>6</v>
      </c>
      <c r="C4" s="13"/>
      <c r="D4" s="12"/>
      <c r="E4" s="13">
        <v>250000</v>
      </c>
      <c r="F4" s="9"/>
      <c r="G4" s="33" t="s">
        <v>2</v>
      </c>
      <c r="H4" s="33" t="s">
        <v>2</v>
      </c>
    </row>
    <row r="5" spans="1:8" ht="15.75" thickBot="1" x14ac:dyDescent="0.3">
      <c r="A5" s="1">
        <v>232750</v>
      </c>
      <c r="B5" s="2" t="s">
        <v>7</v>
      </c>
      <c r="C5" s="11">
        <v>229000</v>
      </c>
      <c r="D5" s="11">
        <v>1500</v>
      </c>
      <c r="E5" s="11">
        <v>2250</v>
      </c>
      <c r="F5" s="7"/>
      <c r="G5" s="33" t="s">
        <v>2</v>
      </c>
      <c r="H5" s="33" t="s">
        <v>2</v>
      </c>
    </row>
    <row r="6" spans="1:8" ht="15.75" thickBot="1" x14ac:dyDescent="0.3">
      <c r="A6" s="1">
        <v>161250</v>
      </c>
      <c r="B6" s="2" t="s">
        <v>8</v>
      </c>
      <c r="C6" s="11"/>
      <c r="D6" s="11"/>
      <c r="E6" s="11">
        <v>161250</v>
      </c>
      <c r="F6" s="9" t="s">
        <v>49</v>
      </c>
      <c r="G6" s="33" t="s">
        <v>2</v>
      </c>
      <c r="H6" s="33" t="s">
        <v>2</v>
      </c>
    </row>
    <row r="7" spans="1:8" ht="15.75" thickBot="1" x14ac:dyDescent="0.3">
      <c r="A7" s="3">
        <v>150600</v>
      </c>
      <c r="B7" s="4" t="s">
        <v>9</v>
      </c>
      <c r="C7" s="12"/>
      <c r="D7" s="12"/>
      <c r="E7" s="12">
        <v>150600</v>
      </c>
      <c r="F7" s="9" t="s">
        <v>49</v>
      </c>
      <c r="G7" s="33" t="s">
        <v>2</v>
      </c>
      <c r="H7" s="33" t="s">
        <v>2</v>
      </c>
    </row>
    <row r="8" spans="1:8" ht="15.75" thickBot="1" x14ac:dyDescent="0.3">
      <c r="A8" s="3">
        <v>111950</v>
      </c>
      <c r="B8" s="4" t="s">
        <v>10</v>
      </c>
      <c r="C8" s="12">
        <v>111700</v>
      </c>
      <c r="D8" s="12"/>
      <c r="E8" s="12">
        <v>250</v>
      </c>
      <c r="F8" s="8"/>
      <c r="G8" s="33" t="s">
        <v>2</v>
      </c>
      <c r="H8" s="33" t="s">
        <v>2</v>
      </c>
    </row>
    <row r="9" spans="1:8" ht="15.75" thickBot="1" x14ac:dyDescent="0.3">
      <c r="A9" s="3">
        <v>69000</v>
      </c>
      <c r="B9" s="4" t="s">
        <v>12</v>
      </c>
      <c r="C9" s="12">
        <v>69000</v>
      </c>
      <c r="D9" s="12"/>
      <c r="E9" s="12"/>
      <c r="F9" s="8"/>
      <c r="G9" s="33" t="s">
        <v>2</v>
      </c>
      <c r="H9" s="33" t="s">
        <v>2</v>
      </c>
    </row>
    <row r="10" spans="1:8" ht="15.75" thickBot="1" x14ac:dyDescent="0.3">
      <c r="A10" s="3">
        <v>77000</v>
      </c>
      <c r="B10" s="4" t="s">
        <v>13</v>
      </c>
      <c r="C10" s="12">
        <v>77000</v>
      </c>
      <c r="D10" s="12"/>
      <c r="E10" s="12"/>
      <c r="F10" s="8"/>
      <c r="G10" s="33" t="s">
        <v>2</v>
      </c>
      <c r="H10" s="33" t="s">
        <v>2</v>
      </c>
    </row>
    <row r="11" spans="1:8" ht="15.75" thickBot="1" x14ac:dyDescent="0.3">
      <c r="A11" s="3">
        <v>62578</v>
      </c>
      <c r="B11" s="4" t="s">
        <v>14</v>
      </c>
      <c r="C11" s="12"/>
      <c r="D11" s="12"/>
      <c r="E11" s="12">
        <v>62578</v>
      </c>
      <c r="F11" s="9" t="s">
        <v>49</v>
      </c>
      <c r="G11" s="33" t="s">
        <v>2</v>
      </c>
      <c r="H11" s="33" t="s">
        <v>2</v>
      </c>
    </row>
    <row r="12" spans="1:8" ht="15.75" thickBot="1" x14ac:dyDescent="0.3">
      <c r="A12" s="3">
        <v>29375</v>
      </c>
      <c r="B12" s="4" t="s">
        <v>15</v>
      </c>
      <c r="C12" s="12">
        <v>28875</v>
      </c>
      <c r="D12" s="12"/>
      <c r="E12" s="12">
        <v>500</v>
      </c>
      <c r="F12" s="8"/>
      <c r="G12" s="33" t="s">
        <v>2</v>
      </c>
      <c r="H12" s="33" t="s">
        <v>2</v>
      </c>
    </row>
    <row r="13" spans="1:8" ht="15.75" thickBot="1" x14ac:dyDescent="0.3">
      <c r="A13" s="3">
        <v>25000</v>
      </c>
      <c r="B13" s="4" t="s">
        <v>17</v>
      </c>
      <c r="C13" s="12">
        <v>25000</v>
      </c>
      <c r="D13" s="12"/>
      <c r="E13" s="12"/>
      <c r="F13" s="8"/>
      <c r="G13" s="33" t="s">
        <v>2</v>
      </c>
      <c r="H13" s="33" t="s">
        <v>2</v>
      </c>
    </row>
    <row r="14" spans="1:8" ht="15.75" thickBot="1" x14ac:dyDescent="0.3">
      <c r="A14" s="1">
        <v>23000</v>
      </c>
      <c r="B14" s="2" t="s">
        <v>18</v>
      </c>
      <c r="C14" s="11">
        <v>23000</v>
      </c>
      <c r="D14" s="11"/>
      <c r="E14" s="11"/>
      <c r="F14" s="7"/>
      <c r="G14" s="33" t="s">
        <v>2</v>
      </c>
      <c r="H14" s="33" t="s">
        <v>2</v>
      </c>
    </row>
    <row r="15" spans="1:8" ht="15.75" thickBot="1" x14ac:dyDescent="0.3">
      <c r="A15" s="3">
        <v>20500</v>
      </c>
      <c r="B15" s="4" t="s">
        <v>19</v>
      </c>
      <c r="C15" s="12">
        <v>19750</v>
      </c>
      <c r="D15" s="12">
        <v>250</v>
      </c>
      <c r="E15" s="12">
        <v>500</v>
      </c>
      <c r="F15" s="8"/>
      <c r="G15" s="33" t="s">
        <v>2</v>
      </c>
      <c r="H15" s="33" t="s">
        <v>2</v>
      </c>
    </row>
    <row r="16" spans="1:8" ht="15.75" thickBot="1" x14ac:dyDescent="0.3">
      <c r="A16" s="1">
        <v>21500</v>
      </c>
      <c r="B16" s="2" t="s">
        <v>20</v>
      </c>
      <c r="C16" s="11">
        <v>21500</v>
      </c>
      <c r="D16" s="11"/>
      <c r="E16" s="11"/>
      <c r="F16" s="7"/>
      <c r="G16" s="33" t="s">
        <v>2</v>
      </c>
      <c r="H16" s="33" t="s">
        <v>2</v>
      </c>
    </row>
    <row r="17" spans="1:8" ht="15.75" thickBot="1" x14ac:dyDescent="0.3">
      <c r="A17" s="3">
        <v>12650</v>
      </c>
      <c r="B17" s="4" t="s">
        <v>21</v>
      </c>
      <c r="C17" s="12">
        <v>11900</v>
      </c>
      <c r="D17" s="12"/>
      <c r="E17" s="12"/>
      <c r="F17" s="8"/>
      <c r="G17" s="33" t="s">
        <v>2</v>
      </c>
      <c r="H17" s="33" t="s">
        <v>2</v>
      </c>
    </row>
    <row r="18" spans="1:8" ht="15.75" thickBot="1" x14ac:dyDescent="0.3">
      <c r="A18" s="1">
        <v>9000</v>
      </c>
      <c r="B18" s="2" t="s">
        <v>22</v>
      </c>
      <c r="C18" s="11">
        <v>8500</v>
      </c>
      <c r="D18" s="11"/>
      <c r="E18" s="11"/>
      <c r="F18" s="7"/>
      <c r="G18" s="33" t="s">
        <v>2</v>
      </c>
      <c r="H18" s="33" t="s">
        <v>2</v>
      </c>
    </row>
    <row r="19" spans="1:8" ht="15.75" thickBot="1" x14ac:dyDescent="0.3">
      <c r="A19" s="1">
        <v>5561</v>
      </c>
      <c r="B19" s="2" t="s">
        <v>23</v>
      </c>
      <c r="C19" s="11"/>
      <c r="D19" s="11"/>
      <c r="E19" s="11">
        <v>5561</v>
      </c>
      <c r="F19" s="9" t="s">
        <v>49</v>
      </c>
      <c r="G19" s="33" t="s">
        <v>2</v>
      </c>
      <c r="H19" s="33" t="s">
        <v>2</v>
      </c>
    </row>
    <row r="20" spans="1:8" ht="15.75" thickBot="1" x14ac:dyDescent="0.3">
      <c r="A20" s="1">
        <v>6000</v>
      </c>
      <c r="B20" s="2" t="s">
        <v>65</v>
      </c>
      <c r="C20" s="11"/>
      <c r="D20" s="11"/>
      <c r="E20" s="11">
        <v>6000</v>
      </c>
      <c r="F20" s="9" t="s">
        <v>49</v>
      </c>
      <c r="G20" s="33" t="s">
        <v>2</v>
      </c>
      <c r="H20" s="33" t="s">
        <v>2</v>
      </c>
    </row>
    <row r="21" spans="1:8" ht="15.75" thickBot="1" x14ac:dyDescent="0.3">
      <c r="A21" s="3">
        <v>3250</v>
      </c>
      <c r="B21" s="4" t="s">
        <v>26</v>
      </c>
      <c r="C21" s="12">
        <v>3000</v>
      </c>
      <c r="D21" s="12"/>
      <c r="E21" s="12">
        <v>250</v>
      </c>
      <c r="F21" s="8"/>
      <c r="G21" s="33" t="s">
        <v>2</v>
      </c>
      <c r="H21" s="33" t="s">
        <v>2</v>
      </c>
    </row>
    <row r="22" spans="1:8" ht="15.75" thickBot="1" x14ac:dyDescent="0.3">
      <c r="A22" s="3">
        <v>3200</v>
      </c>
      <c r="B22" s="4" t="s">
        <v>28</v>
      </c>
      <c r="C22" s="12">
        <v>2250</v>
      </c>
      <c r="D22" s="12"/>
      <c r="E22" s="12">
        <v>950</v>
      </c>
      <c r="F22" s="8"/>
      <c r="G22" s="33" t="s">
        <v>2</v>
      </c>
      <c r="H22" s="33" t="s">
        <v>2</v>
      </c>
    </row>
    <row r="23" spans="1:8" ht="15.75" thickBot="1" x14ac:dyDescent="0.3">
      <c r="A23" s="3">
        <v>2500</v>
      </c>
      <c r="B23" s="4" t="s">
        <v>29</v>
      </c>
      <c r="C23" s="12">
        <v>2500</v>
      </c>
      <c r="D23" s="12"/>
      <c r="E23" s="12"/>
      <c r="F23" s="8"/>
      <c r="G23" s="33" t="s">
        <v>2</v>
      </c>
      <c r="H23" s="33" t="s">
        <v>2</v>
      </c>
    </row>
    <row r="24" spans="1:8" ht="15.75" thickBot="1" x14ac:dyDescent="0.3">
      <c r="A24" s="3">
        <v>2500</v>
      </c>
      <c r="B24" s="4" t="s">
        <v>31</v>
      </c>
      <c r="C24" s="12">
        <v>2500</v>
      </c>
      <c r="D24" s="12"/>
      <c r="E24" s="12"/>
      <c r="F24" s="8"/>
      <c r="G24" s="33" t="s">
        <v>2</v>
      </c>
      <c r="H24" s="33" t="s">
        <v>2</v>
      </c>
    </row>
    <row r="25" spans="1:8" ht="15.75" thickBot="1" x14ac:dyDescent="0.3">
      <c r="A25" s="3">
        <v>2000</v>
      </c>
      <c r="B25" s="4" t="s">
        <v>33</v>
      </c>
      <c r="C25" s="12">
        <v>2000</v>
      </c>
      <c r="D25" s="12"/>
      <c r="E25" s="12"/>
      <c r="F25" s="8"/>
      <c r="G25" s="33" t="s">
        <v>2</v>
      </c>
      <c r="H25" s="33" t="s">
        <v>2</v>
      </c>
    </row>
    <row r="26" spans="1:8" ht="15.75" thickBot="1" x14ac:dyDescent="0.3">
      <c r="A26" s="1">
        <v>1500</v>
      </c>
      <c r="B26" s="2" t="s">
        <v>35</v>
      </c>
      <c r="C26" s="11">
        <v>1000</v>
      </c>
      <c r="D26" s="11"/>
      <c r="E26" s="11">
        <v>500</v>
      </c>
      <c r="F26" s="9" t="s">
        <v>56</v>
      </c>
      <c r="G26" s="33" t="s">
        <v>2</v>
      </c>
      <c r="H26" s="33" t="s">
        <v>2</v>
      </c>
    </row>
    <row r="27" spans="1:8" ht="15.75" thickBot="1" x14ac:dyDescent="0.3">
      <c r="A27" s="1">
        <v>1472</v>
      </c>
      <c r="B27" s="2" t="s">
        <v>37</v>
      </c>
      <c r="C27" s="11"/>
      <c r="D27" s="11"/>
      <c r="E27" s="11">
        <v>1472</v>
      </c>
      <c r="F27" s="9" t="s">
        <v>49</v>
      </c>
      <c r="G27" s="33" t="s">
        <v>2</v>
      </c>
      <c r="H27" s="33" t="s">
        <v>2</v>
      </c>
    </row>
    <row r="28" spans="1:8" ht="15.75" thickBot="1" x14ac:dyDescent="0.3">
      <c r="A28" s="3">
        <v>1000</v>
      </c>
      <c r="B28" s="4" t="s">
        <v>39</v>
      </c>
      <c r="C28" s="12">
        <v>1000</v>
      </c>
      <c r="D28" s="12"/>
      <c r="E28" s="12"/>
      <c r="F28" s="8"/>
      <c r="G28" s="33" t="s">
        <v>2</v>
      </c>
      <c r="H28" s="33" t="s">
        <v>2</v>
      </c>
    </row>
    <row r="29" spans="1:8" ht="15.75" thickBot="1" x14ac:dyDescent="0.3">
      <c r="A29" s="3">
        <v>1000</v>
      </c>
      <c r="B29" s="4" t="s">
        <v>64</v>
      </c>
      <c r="C29" s="12">
        <v>1000</v>
      </c>
      <c r="D29" s="12"/>
      <c r="E29" s="12"/>
      <c r="F29" s="8"/>
      <c r="G29" s="33" t="s">
        <v>2</v>
      </c>
      <c r="H29" s="33" t="s">
        <v>2</v>
      </c>
    </row>
    <row r="30" spans="1:8" ht="15.75" thickBot="1" x14ac:dyDescent="0.3">
      <c r="A30" s="3">
        <v>750</v>
      </c>
      <c r="B30" s="4" t="s">
        <v>41</v>
      </c>
      <c r="C30" s="12">
        <v>500</v>
      </c>
      <c r="D30" s="12"/>
      <c r="E30" s="12">
        <v>250</v>
      </c>
      <c r="F30" s="8"/>
      <c r="G30" s="33" t="s">
        <v>2</v>
      </c>
      <c r="H30" s="33" t="s">
        <v>2</v>
      </c>
    </row>
    <row r="31" spans="1:8" ht="15.75" thickBot="1" x14ac:dyDescent="0.3">
      <c r="A31" s="1">
        <v>750</v>
      </c>
      <c r="B31" s="2" t="s">
        <v>42</v>
      </c>
      <c r="C31" s="11">
        <v>750</v>
      </c>
      <c r="D31" s="11"/>
      <c r="E31" s="11"/>
      <c r="F31" s="7"/>
      <c r="G31" s="33" t="s">
        <v>2</v>
      </c>
      <c r="H31" s="33" t="s">
        <v>2</v>
      </c>
    </row>
    <row r="32" spans="1:8" ht="15.75" thickBot="1" x14ac:dyDescent="0.3">
      <c r="A32" s="1">
        <v>500</v>
      </c>
      <c r="B32" s="2" t="s">
        <v>43</v>
      </c>
      <c r="C32" s="11">
        <v>500</v>
      </c>
      <c r="D32" s="11"/>
      <c r="E32" s="11"/>
      <c r="F32" s="7"/>
      <c r="G32" s="33" t="s">
        <v>2</v>
      </c>
      <c r="H32" s="33" t="s">
        <v>2</v>
      </c>
    </row>
    <row r="33" spans="1:8" x14ac:dyDescent="0.25">
      <c r="A33" s="3">
        <v>500</v>
      </c>
      <c r="B33" s="4" t="s">
        <v>44</v>
      </c>
      <c r="C33" s="12">
        <v>500</v>
      </c>
      <c r="D33" s="12"/>
      <c r="E33" s="12"/>
      <c r="F33" s="8"/>
      <c r="G33" s="33" t="s">
        <v>2</v>
      </c>
      <c r="H33" s="33" t="s">
        <v>2</v>
      </c>
    </row>
    <row r="35" spans="1:8" s="6" customFormat="1" x14ac:dyDescent="0.25">
      <c r="A35" s="15">
        <f>SUM(A2:A34)</f>
        <v>2658805</v>
      </c>
      <c r="C35" s="16">
        <f>SUM(C1:C34)</f>
        <v>1033894</v>
      </c>
      <c r="D35" s="16">
        <f>SUM(D1:D34)</f>
        <v>4750</v>
      </c>
      <c r="E35" s="16">
        <f>SUM(E1:E34)</f>
        <v>1618911</v>
      </c>
      <c r="G35" s="32"/>
      <c r="H35" s="32"/>
    </row>
    <row r="38" spans="1:8" ht="15.75" thickBot="1" x14ac:dyDescent="0.3"/>
    <row r="39" spans="1:8" x14ac:dyDescent="0.25">
      <c r="B39" s="19" t="s">
        <v>63</v>
      </c>
      <c r="C39" s="20"/>
      <c r="D39" s="20"/>
      <c r="E39" s="20"/>
      <c r="F39" s="21"/>
    </row>
    <row r="40" spans="1:8" x14ac:dyDescent="0.25">
      <c r="B40" s="22">
        <f>C35+D35</f>
        <v>1038644</v>
      </c>
      <c r="C40" s="23" t="s">
        <v>59</v>
      </c>
      <c r="D40" s="24"/>
      <c r="E40" s="24"/>
      <c r="F40" s="25"/>
    </row>
    <row r="41" spans="1:8" x14ac:dyDescent="0.25">
      <c r="B41" s="26">
        <f>C35/B40</f>
        <v>0.99542672946649668</v>
      </c>
      <c r="C41" s="23" t="s">
        <v>60</v>
      </c>
      <c r="D41" s="24"/>
      <c r="E41" s="24"/>
      <c r="F41" s="25"/>
    </row>
    <row r="42" spans="1:8" x14ac:dyDescent="0.25">
      <c r="B42" s="26">
        <f>D35/B40</f>
        <v>4.5732705335032988E-3</v>
      </c>
      <c r="C42" s="23" t="s">
        <v>69</v>
      </c>
      <c r="D42" s="24"/>
      <c r="E42" s="24"/>
      <c r="F42" s="25"/>
    </row>
    <row r="43" spans="1:8" ht="15.75" thickBot="1" x14ac:dyDescent="0.3">
      <c r="B43" s="27">
        <f>B40/'All Construction Unions'!B55</f>
        <v>0.616734615836808</v>
      </c>
      <c r="C43" s="28" t="s">
        <v>66</v>
      </c>
      <c r="D43" s="29"/>
      <c r="E43" s="29"/>
      <c r="F43" s="30"/>
    </row>
  </sheetData>
  <hyperlinks>
    <hyperlink ref="A2" r:id="rId1" display="https://www.vpap.org/donors/245611-laborers-district-council/?start_year=2018&amp;end_year=2019&amp;recip_type=all" xr:uid="{363A6144-0D59-4190-A1DA-483657AD583C}"/>
    <hyperlink ref="A3" r:id="rId2" display="https://www.vpap.org/donors/280621-carpenters-legislative-program-of-greater-pennsylvania/?start_year=2018&amp;end_year=2019&amp;recip_type=all" xr:uid="{E55216E4-D08E-4FE4-AFA8-C8FF194EA874}"/>
    <hyperlink ref="A4" r:id="rId3" display="https://www.vpap.org/donors/302877-wv-appalachian-laborers-district-council/?start_year=2018&amp;end_year=2019&amp;recip_type=all" xr:uid="{A1DB3B00-C37E-414C-8AE2-D86D5F865BC2}"/>
    <hyperlink ref="A5" r:id="rId4" display="https://www.vpap.org/donors/130187-intl-brotherhood-of-electrical-workers/?start_year=2018&amp;end_year=2019&amp;recip_type=all" xr:uid="{FA7F49BE-D80F-46CE-8996-5CC48B9F156A}"/>
    <hyperlink ref="A6" r:id="rId5" display="https://www.vpap.org/donors/322116-laborers-district-council-of-eastern-pennsylvania/?start_year=2018&amp;end_year=2019&amp;recip_type=all" xr:uid="{8E0A5033-234D-47FB-B50B-90989EA28076}"/>
    <hyperlink ref="A7" r:id="rId6" display="https://www.vpap.org/donors/218306-western-pennsylvania-laborers-bldg-defense/?start_year=2018&amp;end_year=2019&amp;recip_type=all" xr:uid="{23F59E1B-46E3-4F1C-A085-44E073F7E76F}"/>
    <hyperlink ref="A8" r:id="rId7" display="https://www.vpap.org/donors/232339-baltimore-washington-construction-public-employees-laborers-pac/?start_year=2018&amp;end_year=2019&amp;recip_type=all" xr:uid="{4ACA0B37-D863-459A-9542-4C330400702E}"/>
    <hyperlink ref="A9" r:id="rId8" display="https://www.vpap.org/donors/130196-intl-brotherhood-of-teamsters/?start_year=2018&amp;end_year=2019&amp;recip_type=all" xr:uid="{7A99BC9A-FA5D-4585-93BC-802DD8E810ED}"/>
    <hyperlink ref="A10" r:id="rId9" display="https://www.vpap.org/donors/144690-steamfitters-local-union-602/?start_year=2018&amp;end_year=2019&amp;recip_type=all" xr:uid="{F721695C-E96A-4364-B447-2F2CC6B13426}"/>
    <hyperlink ref="A11" r:id="rId10" display="https://www.vpap.org/donors/245927-heavy-highway-construction-workers-local-158/?start_year=2018&amp;end_year=2019&amp;recip_type=all" xr:uid="{B2738816-A200-4E54-8C5D-78D39D39A035}"/>
    <hyperlink ref="A12" r:id="rId11" display="https://www.vpap.org/donors/130192-intl-brotherhood-of-painters-allied-trades/?start_year=2018&amp;end_year=2019&amp;recip_type=all" xr:uid="{CB829043-087C-4D4A-9B8F-2C47E23C9A8E}"/>
    <hyperlink ref="A13" r:id="rId12" display="https://www.vpap.org/donors/143122-sheet-metal-workers-intl-associates/?start_year=2018&amp;end_year=2019&amp;recip_type=all" xr:uid="{A95E2D1B-7FC6-47AE-B71A-BAA9708DC71F}"/>
    <hyperlink ref="A14" r:id="rId13" display="https://www.vpap.org/donors/130284-ironworkers-political-education-fund/?start_year=2018&amp;end_year=2019&amp;recip_type=all" xr:uid="{E71CF88B-6E58-474C-A9E5-207BED3B9114}"/>
    <hyperlink ref="A15" r:id="rId14" display="https://www.vpap.org/donors/327193-mid-atlantic-pipe-trades-assn/?start_year=2018&amp;end_year=2019&amp;recip_type=all" xr:uid="{568D3E9D-75D2-4A3C-AB3A-66B9012FCD94}"/>
    <hyperlink ref="A16" r:id="rId15" display="https://www.vpap.org/donors/132142-laborers-international-union-of-north-america/?start_year=2018&amp;end_year=2019&amp;recip_type=all" xr:uid="{A3C52BB9-0437-4C49-855B-81D02BF82A3B}"/>
    <hyperlink ref="A17" r:id="rId16" display="https://www.vpap.org/donors/130189-intl-brotherhood-of-electrical-workers-local-26/?start_year=2018&amp;end_year=2019&amp;recip_type=all" xr:uid="{3046EA94-0AA8-49A7-BE2F-498786B828D2}"/>
    <hyperlink ref="A18" r:id="rId17" display="https://www.vpap.org/donors/147023-united-steelworkers-of-america-dist-8/?start_year=2018&amp;end_year=2019&amp;recip_type=all" xr:uid="{03A6E3DA-A4DB-4286-AAE6-CFCE5B46CF79}"/>
    <hyperlink ref="A19" r:id="rId18" display="https://www.vpap.org/donors/245983-laborers-union-local-130/?start_year=2018&amp;end_year=2019&amp;recip_type=all" xr:uid="{314ED016-09A2-4B2B-8A04-1CF62D238A40}"/>
    <hyperlink ref="A20" r:id="rId19" display="https://www.vpap.org/donors/245985-loberers-union-local-616/?start_year=2018&amp;end_year=2019&amp;recip_type=all" xr:uid="{CA434471-E15B-4586-8007-E62E33FB590F}"/>
    <hyperlink ref="A21" r:id="rId20" display="https://www.vpap.org/donors/211579-plumbers-local-union-no-5/?start_year=2018&amp;end_year=2019&amp;recip_type=all" xr:uid="{59FCE69F-1918-413C-9EC2-1E0FCB8AA1EA}"/>
    <hyperlink ref="A22" r:id="rId21" display="https://www.vpap.org/donors/143121-sheet-metal-workers-union-no-100/?start_year=2018&amp;end_year=2019&amp;recip_type=all" xr:uid="{4C6ECFB0-BDF0-4492-AE93-405C34F0BDAD}"/>
    <hyperlink ref="A23" r:id="rId22" display="https://www.vpap.org/donors/146956-united-brotherhood-of-carpenters-joiners/?start_year=2018&amp;end_year=2019&amp;recip_type=all" xr:uid="{158DA38D-482A-4A2F-A007-817BEBDAE817}"/>
    <hyperlink ref="A24" r:id="rId23" display="https://www.vpap.org/donors/353761-eastern-millwright-regional-council/?start_year=2018&amp;end_year=2019&amp;recip_type=all" xr:uid="{5A7069D1-ACFC-4BF9-B7B6-86B85179F6A2}"/>
    <hyperlink ref="A25" r:id="rId24" display="https://www.vpap.org/donors/353546-plumbers-and-gasfitters-union-local-5/?start_year=2018&amp;end_year=2019&amp;recip_type=all" xr:uid="{3CD8D402-51F6-423A-9C13-126C311BDB0A}"/>
    <hyperlink ref="A26" r:id="rId25" display="https://www.vpap.org/donors/344340-north-americas-building-trades-union/?start_year=2018&amp;end_year=2019&amp;recip_type=all" xr:uid="{9E9896B8-0865-4FF9-AE9D-95CA7B0865FB}"/>
    <hyperlink ref="A27" r:id="rId26" display="https://www.vpap.org/donors/326042-laborers-employees-benefit-plan-collection-trust/?start_year=2018&amp;end_year=2019&amp;recip_type=all" xr:uid="{692F2AE7-6E52-4176-9284-FFD070819950}"/>
    <hyperlink ref="A28" r:id="rId27" display="https://www.vpap.org/donors/357936-louisiana-carpenters-regional-council-pac-fund/?start_year=2018&amp;end_year=2019&amp;recip_type=all" xr:uid="{15BB407B-83A5-4306-AF7E-79075D03EEA9}"/>
    <hyperlink ref="A29" r:id="rId28" display="https://www.vpap.org/donors/350064-international-union-of-operating-eningeers-local-77/?start_year=2018&amp;end_year=2019&amp;recip_type=all" xr:uid="{58ECB0A9-2F3D-4257-AC56-8B4EC2C31BE2}"/>
    <hyperlink ref="A30" r:id="rId29" display="https://www.vpap.org/donors/130215-intl-union-of-elevator-constructors-local-10/?start_year=2018&amp;end_year=2019&amp;recip_type=all" xr:uid="{FB73BA14-FC97-4E4B-810E-D6749194073E}"/>
    <hyperlink ref="A31" r:id="rId30" display="https://www.vpap.org/donors/130191-intl-brotherhood-of-painters-district-council-51/?start_year=2018&amp;end_year=2019&amp;recip_type=all" xr:uid="{4B39DC2C-7CE3-4CFA-AEDE-CDA94DC24687}"/>
    <hyperlink ref="A32" r:id="rId31" display="https://www.vpap.org/donors/179382-united-association-of-journeymen-and-apprentices-of-the-plumbing-and-pipe-fitting-industry/?start_year=2018&amp;end_year=2019&amp;recip_type=all" xr:uid="{89428186-0BD5-4A2E-BE3C-F7C7B982C789}"/>
    <hyperlink ref="A33" r:id="rId32" display="https://www.vpap.org/donors/130108-international-brotherhood-of-boilermakers/?start_year=2018&amp;end_year=2019&amp;recip_type=all" xr:uid="{A2F45A78-F605-475D-9A6F-2A9CA43BB3A9}"/>
  </hyperlinks>
  <printOptions gridLines="1"/>
  <pageMargins left="0.7" right="0.7" top="0.75" bottom="0.75" header="0.3" footer="0.3"/>
  <pageSetup scale="56" orientation="landscape" r:id="rId33"/>
  <headerFooter>
    <oddHeader xml:space="preserve">&amp;COut of State Construction Union Campaign Contributions to Virginia Lawmakers/PACs
2018-2019
</oddHeader>
    <oddFooter>&amp;CSource: VPAP.org, accessed Jan. 8, 2020
https://www.vpap.org/money/donors-per-industry/148/?year=2018&amp;Recip_type=all&amp;Year=2018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Construction Unions</vt:lpstr>
      <vt:lpstr>Out Of State Construction Union</vt:lpstr>
      <vt:lpstr>'Out Of State Construction Union'!Print_Titles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2020-03-05T06:36:27Z</cp:lastPrinted>
  <dcterms:created xsi:type="dcterms:W3CDTF">2020-01-10T00:18:47Z</dcterms:created>
  <dcterms:modified xsi:type="dcterms:W3CDTF">2021-04-19T14:35:30Z</dcterms:modified>
</cp:coreProperties>
</file>